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2120" windowHeight="7170" tabRatio="635" activeTab="0"/>
  </bookViews>
  <sheets>
    <sheet name="oktobar 2016." sheetId="1" r:id="rId1"/>
  </sheets>
  <definedNames>
    <definedName name="_xlnm.Print_Area" localSheetId="0">'oktobar 2016.'!$B$1:$P$47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<sst xmlns="http://schemas.openxmlformats.org/spreadsheetml/2006/main" count="67" uniqueCount="64">
  <si>
    <t>Ред.</t>
  </si>
  <si>
    <t>број</t>
  </si>
  <si>
    <t>У К У П Н О</t>
  </si>
  <si>
    <t xml:space="preserve">                             - привреда, пословни простор</t>
  </si>
  <si>
    <t>Зелена пијаца</t>
  </si>
  <si>
    <t>Сточна пијаца</t>
  </si>
  <si>
    <t>Приход од продаје погребне опреме</t>
  </si>
  <si>
    <t>Остварено</t>
  </si>
  <si>
    <t>2005.</t>
  </si>
  <si>
    <t>План</t>
  </si>
  <si>
    <t xml:space="preserve">2006. </t>
  </si>
  <si>
    <t>2006.</t>
  </si>
  <si>
    <t xml:space="preserve">Процена </t>
  </si>
  <si>
    <t>Индекс</t>
  </si>
  <si>
    <t>5/4</t>
  </si>
  <si>
    <t>6/4</t>
  </si>
  <si>
    <t>7/6</t>
  </si>
  <si>
    <t>2007</t>
  </si>
  <si>
    <t>2008</t>
  </si>
  <si>
    <t>Приход од продаје опсега и породичних гробница</t>
  </si>
  <si>
    <t xml:space="preserve">Измена </t>
  </si>
  <si>
    <t>Плана 2008</t>
  </si>
  <si>
    <t>Приход од одобрења и накнада за изв.грађев.радова</t>
  </si>
  <si>
    <t>Приход од обнова закупа и закупа гробних места</t>
  </si>
  <si>
    <t>Приходи од камата</t>
  </si>
  <si>
    <t>Смеће                   - домаћинства</t>
  </si>
  <si>
    <t>Приход од закупа - правна лица</t>
  </si>
  <si>
    <t xml:space="preserve">Приходи од условљених донација </t>
  </si>
  <si>
    <t xml:space="preserve"> ПЛАН ПРИХОДА</t>
  </si>
  <si>
    <t xml:space="preserve">Остали финансијски приходи </t>
  </si>
  <si>
    <t>Приходи од вршења услуга за друга предузећа</t>
  </si>
  <si>
    <t>Приход од закупа полигона</t>
  </si>
  <si>
    <t>Приход од сахрана и ексхумација</t>
  </si>
  <si>
    <t>НАЗИВ ПРОИЗВОДА И УСЛУГЕ</t>
  </si>
  <si>
    <t>Приход од депоновања смећа</t>
  </si>
  <si>
    <t>Приход од одношења смећа аутоподизачем</t>
  </si>
  <si>
    <t>Приход од наплате одржавања стамбених згрaдa</t>
  </si>
  <si>
    <t>Приходи од усклађивања вредности потраживања</t>
  </si>
  <si>
    <t>Сектор одржавања јавних зелених површина</t>
  </si>
  <si>
    <t>Сектор комуналне хигијене</t>
  </si>
  <si>
    <t>Приход од услуга на гробљу</t>
  </si>
  <si>
    <t>Приход од пазара Зелене пијаце-дневна наплата</t>
  </si>
  <si>
    <t>Приход од пазара бањског купатила</t>
  </si>
  <si>
    <t>Приход од осталих услуга</t>
  </si>
  <si>
    <t>Одржавање комуналне хигијене града</t>
  </si>
  <si>
    <t>Одржавaње јавних зелених површина и ост. зел.површ</t>
  </si>
  <si>
    <t>ЈКП ''ОБРЕНОВАЦ''</t>
  </si>
  <si>
    <t xml:space="preserve">  ''Обреновац" Обреновац</t>
  </si>
  <si>
    <t xml:space="preserve">Сектор за изношење отпада </t>
  </si>
  <si>
    <t>Сектор за рециклажу и депоновање отпада</t>
  </si>
  <si>
    <t>Сектор гробља и пијаца</t>
  </si>
  <si>
    <t xml:space="preserve">Сектор одржавања </t>
  </si>
  <si>
    <t>Приход од субота и вашара</t>
  </si>
  <si>
    <t>Приход од продаје секундарних сировина</t>
  </si>
  <si>
    <t>предлог</t>
  </si>
  <si>
    <t>Приход од закупа локала на Старом и Новом гробљу</t>
  </si>
  <si>
    <t xml:space="preserve"> </t>
  </si>
  <si>
    <t>Планирани приход за услугу вршења одржавања јавних зелених површина са пдв -ом износи 80.000.000,00</t>
  </si>
  <si>
    <t>Планирани приход за услугу вршења комуналне хигијене са пдв -ом износи 70.000.000,00</t>
  </si>
  <si>
    <t>октобар 2016.</t>
  </si>
  <si>
    <t>измена плана</t>
  </si>
  <si>
    <t>Приход од чишћења дивљих депонија</t>
  </si>
  <si>
    <t>план  2016.</t>
  </si>
  <si>
    <t>план после измене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</si>
</sst>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[$-81A]d\.\ mmmm\ yyyy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Cirilica"/>
      <family val="2"/>
    </font>
    <font>
      <sz val="12"/>
      <color indexed="10"/>
      <name val="Arial"/>
      <family val="2"/>
    </font>
    <font>
      <sz val="12"/>
      <name val="Arial Cirilic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3" fontId="55" fillId="0" borderId="10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/>
    </xf>
    <xf numFmtId="3" fontId="5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5" fontId="12" fillId="0" borderId="0" xfId="42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B1" sqref="B1:P47"/>
    </sheetView>
  </sheetViews>
  <sheetFormatPr defaultColWidth="9.140625" defaultRowHeight="12.75"/>
  <cols>
    <col min="1" max="1" width="6.8515625" style="0" customWidth="1"/>
    <col min="2" max="2" width="5.00390625" style="0" customWidth="1"/>
    <col min="3" max="3" width="62.7109375" style="0" customWidth="1"/>
    <col min="4" max="11" width="0" style="0" hidden="1" customWidth="1"/>
    <col min="12" max="12" width="10.8515625" style="0" hidden="1" customWidth="1"/>
    <col min="13" max="13" width="10.57421875" style="0" hidden="1" customWidth="1"/>
    <col min="14" max="14" width="18.140625" style="0" customWidth="1"/>
    <col min="15" max="15" width="16.57421875" style="0" customWidth="1"/>
    <col min="16" max="16" width="21.140625" style="0" customWidth="1"/>
    <col min="17" max="17" width="14.28125" style="0" customWidth="1"/>
  </cols>
  <sheetData>
    <row r="1" spans="2:16" ht="15">
      <c r="B1" s="21" t="s">
        <v>46</v>
      </c>
      <c r="C1" s="47" t="s">
        <v>47</v>
      </c>
      <c r="D1" s="21"/>
      <c r="E1" s="21"/>
      <c r="F1" s="21"/>
      <c r="G1" s="21"/>
      <c r="H1" s="22"/>
      <c r="I1" s="22"/>
      <c r="J1" s="22"/>
      <c r="K1" s="21"/>
      <c r="L1" s="21"/>
      <c r="M1" s="21"/>
      <c r="N1" s="21"/>
      <c r="P1" s="76" t="s">
        <v>54</v>
      </c>
    </row>
    <row r="2" spans="2:14" ht="15">
      <c r="B2" s="77" t="s">
        <v>59</v>
      </c>
      <c r="C2" s="77"/>
      <c r="D2" s="21"/>
      <c r="E2" s="21"/>
      <c r="F2" s="21"/>
      <c r="G2" s="21"/>
      <c r="H2" s="22"/>
      <c r="I2" s="22"/>
      <c r="J2" s="22"/>
      <c r="K2" s="21"/>
      <c r="L2" s="21"/>
      <c r="M2" s="21"/>
      <c r="N2" s="21"/>
    </row>
    <row r="3" spans="1:16" ht="15.75">
      <c r="A3" s="1"/>
      <c r="B3" s="79" t="s">
        <v>28</v>
      </c>
      <c r="C3" s="7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68"/>
      <c r="P3" s="68"/>
    </row>
    <row r="4" spans="1:16" ht="15.75">
      <c r="A4" s="1"/>
      <c r="B4" s="27" t="s">
        <v>0</v>
      </c>
      <c r="C4" s="2" t="s">
        <v>33</v>
      </c>
      <c r="D4" s="33" t="s">
        <v>7</v>
      </c>
      <c r="E4" s="33" t="s">
        <v>9</v>
      </c>
      <c r="F4" s="33" t="s">
        <v>12</v>
      </c>
      <c r="G4" s="33" t="s">
        <v>9</v>
      </c>
      <c r="H4" s="78" t="s">
        <v>13</v>
      </c>
      <c r="I4" s="78"/>
      <c r="J4" s="78"/>
      <c r="K4" s="38" t="s">
        <v>9</v>
      </c>
      <c r="L4" s="38" t="s">
        <v>9</v>
      </c>
      <c r="M4" s="33" t="s">
        <v>20</v>
      </c>
      <c r="N4" s="75" t="s">
        <v>62</v>
      </c>
      <c r="O4" s="27" t="s">
        <v>60</v>
      </c>
      <c r="P4" s="27" t="s">
        <v>63</v>
      </c>
    </row>
    <row r="5" spans="1:16" ht="15.75">
      <c r="A5" s="1"/>
      <c r="B5" s="27" t="s">
        <v>1</v>
      </c>
      <c r="C5" s="2"/>
      <c r="D5" s="33" t="s">
        <v>8</v>
      </c>
      <c r="E5" s="33" t="s">
        <v>10</v>
      </c>
      <c r="F5" s="33" t="s">
        <v>11</v>
      </c>
      <c r="G5" s="33">
        <v>2007</v>
      </c>
      <c r="H5" s="39" t="s">
        <v>14</v>
      </c>
      <c r="I5" s="39" t="s">
        <v>15</v>
      </c>
      <c r="J5" s="39" t="s">
        <v>16</v>
      </c>
      <c r="K5" s="40" t="s">
        <v>17</v>
      </c>
      <c r="L5" s="40" t="s">
        <v>18</v>
      </c>
      <c r="M5" s="33" t="s">
        <v>21</v>
      </c>
      <c r="N5" s="33"/>
      <c r="O5" s="68"/>
      <c r="P5" s="68"/>
    </row>
    <row r="6" spans="1:16" ht="15.75">
      <c r="A6" s="1"/>
      <c r="B6" s="2">
        <v>1</v>
      </c>
      <c r="C6" s="16" t="s">
        <v>48</v>
      </c>
      <c r="D6" s="4">
        <f>SUM(D7:D19)</f>
        <v>31750780</v>
      </c>
      <c r="E6" s="4">
        <f>SUM(E7:E19)</f>
        <v>42014772</v>
      </c>
      <c r="F6" s="4">
        <f>SUM(F7:F19)</f>
        <v>46889400</v>
      </c>
      <c r="G6" s="5">
        <f>SUM(G7:G19)</f>
        <v>52512500</v>
      </c>
      <c r="H6" s="6">
        <f>SUM(E6/D6)</f>
        <v>1.3232673968954463</v>
      </c>
      <c r="I6" s="6">
        <f>SUM(F6/D6)</f>
        <v>1.4767952157395818</v>
      </c>
      <c r="J6" s="6">
        <f>SUM(G6/F6)</f>
        <v>1.1199226264358255</v>
      </c>
      <c r="K6" s="5">
        <f>SUM(K7:K19)</f>
        <v>52512500</v>
      </c>
      <c r="L6" s="5">
        <f>SUM(L7:L19)</f>
        <v>66220000</v>
      </c>
      <c r="M6" s="7"/>
      <c r="N6" s="66">
        <v>168800000</v>
      </c>
      <c r="O6" s="66">
        <v>4135629</v>
      </c>
      <c r="P6" s="66">
        <f>SUM(N6:O6)</f>
        <v>172935629</v>
      </c>
    </row>
    <row r="7" spans="2:16" ht="15">
      <c r="B7" s="20"/>
      <c r="C7" s="8" t="s">
        <v>25</v>
      </c>
      <c r="D7" s="9">
        <v>27153780</v>
      </c>
      <c r="E7" s="9">
        <v>27153780</v>
      </c>
      <c r="F7" s="9">
        <v>29000000</v>
      </c>
      <c r="G7" s="9">
        <v>31625000</v>
      </c>
      <c r="H7" s="6">
        <f>SUM(E7/D7)</f>
        <v>1</v>
      </c>
      <c r="I7" s="6">
        <f>SUM(F7/D7)</f>
        <v>1.067991270460319</v>
      </c>
      <c r="J7" s="6">
        <f>SUM(G7/F7)</f>
        <v>1.0905172413793103</v>
      </c>
      <c r="K7" s="9">
        <v>31625000</v>
      </c>
      <c r="L7" s="7">
        <v>40000000</v>
      </c>
      <c r="M7" s="7"/>
      <c r="N7" s="67">
        <v>135000000</v>
      </c>
      <c r="O7" s="68"/>
      <c r="P7" s="67">
        <v>135000000</v>
      </c>
    </row>
    <row r="8" spans="2:16" ht="15">
      <c r="B8" s="20"/>
      <c r="C8" s="8" t="s">
        <v>3</v>
      </c>
      <c r="D8" s="9"/>
      <c r="E8" s="9">
        <v>9013253</v>
      </c>
      <c r="F8" s="9">
        <v>12000000</v>
      </c>
      <c r="G8" s="7">
        <v>13787500</v>
      </c>
      <c r="H8" s="6"/>
      <c r="I8" s="6"/>
      <c r="J8" s="6">
        <f>SUM(G8/F8)</f>
        <v>1.1489583333333333</v>
      </c>
      <c r="K8" s="7">
        <v>13787500</v>
      </c>
      <c r="L8" s="7">
        <v>16000000</v>
      </c>
      <c r="M8" s="7"/>
      <c r="N8" s="67">
        <v>27800000</v>
      </c>
      <c r="O8" s="68"/>
      <c r="P8" s="67">
        <v>27800000</v>
      </c>
    </row>
    <row r="9" spans="2:16" ht="15">
      <c r="B9" s="20"/>
      <c r="C9" s="8" t="s">
        <v>35</v>
      </c>
      <c r="D9" s="9"/>
      <c r="E9" s="9">
        <v>1506254</v>
      </c>
      <c r="F9" s="9">
        <v>1500000</v>
      </c>
      <c r="G9" s="7">
        <v>2000000</v>
      </c>
      <c r="H9" s="6"/>
      <c r="I9" s="6"/>
      <c r="J9" s="6">
        <f>SUM(G9/F9)</f>
        <v>1.3333333333333333</v>
      </c>
      <c r="K9" s="7">
        <v>2000000</v>
      </c>
      <c r="L9" s="7">
        <v>2120000</v>
      </c>
      <c r="M9" s="7"/>
      <c r="N9" s="67">
        <v>6000000</v>
      </c>
      <c r="O9" s="74"/>
      <c r="P9" s="67">
        <v>6000000</v>
      </c>
    </row>
    <row r="10" spans="2:16" ht="15">
      <c r="B10" s="20"/>
      <c r="C10" s="8" t="s">
        <v>61</v>
      </c>
      <c r="D10" s="9"/>
      <c r="E10" s="9"/>
      <c r="F10" s="9"/>
      <c r="G10" s="7"/>
      <c r="H10" s="6"/>
      <c r="I10" s="6"/>
      <c r="J10" s="6"/>
      <c r="K10" s="7"/>
      <c r="L10" s="7"/>
      <c r="M10" s="7"/>
      <c r="N10" s="67"/>
      <c r="O10" s="67">
        <v>4135629</v>
      </c>
      <c r="P10" s="67">
        <v>4135629</v>
      </c>
    </row>
    <row r="11" spans="2:16" ht="15.75">
      <c r="B11" s="15">
        <v>2</v>
      </c>
      <c r="C11" s="16" t="s">
        <v>49</v>
      </c>
      <c r="D11" s="9"/>
      <c r="E11" s="9"/>
      <c r="F11" s="9"/>
      <c r="G11" s="7"/>
      <c r="H11" s="6"/>
      <c r="I11" s="6"/>
      <c r="J11" s="6"/>
      <c r="K11" s="7"/>
      <c r="L11" s="7"/>
      <c r="M11" s="7"/>
      <c r="N11" s="66">
        <v>12000000</v>
      </c>
      <c r="O11" s="68"/>
      <c r="P11" s="66">
        <v>12000000</v>
      </c>
    </row>
    <row r="12" spans="2:16" ht="15.75">
      <c r="B12" s="15"/>
      <c r="C12" s="8" t="s">
        <v>53</v>
      </c>
      <c r="D12" s="9"/>
      <c r="E12" s="9"/>
      <c r="F12" s="9"/>
      <c r="G12" s="7"/>
      <c r="H12" s="6"/>
      <c r="I12" s="6"/>
      <c r="J12" s="6"/>
      <c r="K12" s="7"/>
      <c r="L12" s="7"/>
      <c r="M12" s="7"/>
      <c r="N12" s="67">
        <v>2000000</v>
      </c>
      <c r="O12" s="68"/>
      <c r="P12" s="67">
        <v>2000000</v>
      </c>
    </row>
    <row r="13" spans="2:16" ht="15">
      <c r="B13" s="23"/>
      <c r="C13" s="8" t="s">
        <v>34</v>
      </c>
      <c r="D13" s="7"/>
      <c r="E13" s="7"/>
      <c r="F13" s="7"/>
      <c r="G13" s="7"/>
      <c r="H13" s="44"/>
      <c r="I13" s="44"/>
      <c r="J13" s="44"/>
      <c r="K13" s="7"/>
      <c r="L13" s="7"/>
      <c r="M13" s="7"/>
      <c r="N13" s="67">
        <v>10000000</v>
      </c>
      <c r="O13" s="69"/>
      <c r="P13" s="67">
        <v>10000000</v>
      </c>
    </row>
    <row r="14" spans="2:16" ht="15.75">
      <c r="B14" s="15">
        <v>3</v>
      </c>
      <c r="C14" s="16" t="s">
        <v>39</v>
      </c>
      <c r="D14" s="35"/>
      <c r="E14" s="35"/>
      <c r="F14" s="35"/>
      <c r="G14" s="35"/>
      <c r="H14" s="36"/>
      <c r="I14" s="36"/>
      <c r="J14" s="36"/>
      <c r="K14" s="35"/>
      <c r="L14" s="35"/>
      <c r="M14" s="35"/>
      <c r="N14" s="66">
        <v>63636363</v>
      </c>
      <c r="O14" s="70"/>
      <c r="P14" s="66">
        <v>63636363</v>
      </c>
    </row>
    <row r="15" spans="2:17" ht="15.75">
      <c r="B15" s="41"/>
      <c r="C15" s="8" t="s">
        <v>44</v>
      </c>
      <c r="D15" s="42"/>
      <c r="E15" s="42"/>
      <c r="F15" s="42"/>
      <c r="G15" s="42"/>
      <c r="H15" s="43"/>
      <c r="I15" s="43"/>
      <c r="J15" s="43"/>
      <c r="K15" s="42"/>
      <c r="L15" s="42"/>
      <c r="M15" s="42"/>
      <c r="N15" s="67">
        <v>63636363</v>
      </c>
      <c r="O15" s="69"/>
      <c r="P15" s="67">
        <v>63636363</v>
      </c>
      <c r="Q15" s="26"/>
    </row>
    <row r="16" spans="2:16" ht="15.75">
      <c r="B16" s="15">
        <v>4</v>
      </c>
      <c r="C16" s="16" t="s">
        <v>38</v>
      </c>
      <c r="D16" s="35"/>
      <c r="E16" s="35"/>
      <c r="F16" s="35"/>
      <c r="G16" s="35"/>
      <c r="H16" s="36"/>
      <c r="I16" s="36"/>
      <c r="J16" s="36"/>
      <c r="K16" s="35"/>
      <c r="L16" s="35"/>
      <c r="M16" s="35"/>
      <c r="N16" s="66">
        <v>72727272</v>
      </c>
      <c r="O16" s="71"/>
      <c r="P16" s="66">
        <v>72727272</v>
      </c>
    </row>
    <row r="17" spans="2:16" ht="15">
      <c r="B17" s="20"/>
      <c r="C17" s="8" t="s">
        <v>45</v>
      </c>
      <c r="D17" s="7"/>
      <c r="E17" s="7">
        <v>502085</v>
      </c>
      <c r="F17" s="7">
        <v>550000</v>
      </c>
      <c r="G17" s="7">
        <v>600000</v>
      </c>
      <c r="H17" s="44"/>
      <c r="I17" s="44"/>
      <c r="J17" s="44">
        <f>SUM(G17/F17)</f>
        <v>1.0909090909090908</v>
      </c>
      <c r="K17" s="7">
        <v>600000</v>
      </c>
      <c r="L17" s="7">
        <v>100000</v>
      </c>
      <c r="M17" s="7"/>
      <c r="N17" s="67">
        <v>72727272</v>
      </c>
      <c r="O17" s="68"/>
      <c r="P17" s="67">
        <v>72727272</v>
      </c>
    </row>
    <row r="18" spans="2:16" ht="15.75">
      <c r="B18" s="15">
        <v>5</v>
      </c>
      <c r="C18" s="16" t="s">
        <v>50</v>
      </c>
      <c r="D18" s="9">
        <v>4597000</v>
      </c>
      <c r="E18" s="9">
        <v>3839400</v>
      </c>
      <c r="F18" s="9">
        <v>3839400</v>
      </c>
      <c r="G18" s="7">
        <v>4500000</v>
      </c>
      <c r="H18" s="6">
        <f>SUM(E18/D18)</f>
        <v>0.8351968675222972</v>
      </c>
      <c r="I18" s="6">
        <f>SUM(F18/D18)</f>
        <v>0.8351968675222972</v>
      </c>
      <c r="J18" s="6">
        <f>SUM(G18/F18)</f>
        <v>1.1720581340834506</v>
      </c>
      <c r="K18" s="7">
        <v>4500000</v>
      </c>
      <c r="L18" s="7">
        <v>8000000</v>
      </c>
      <c r="M18" s="7"/>
      <c r="N18" s="66">
        <v>39000000</v>
      </c>
      <c r="O18" s="68"/>
      <c r="P18" s="66">
        <v>39000000</v>
      </c>
    </row>
    <row r="19" spans="2:16" ht="15.75">
      <c r="B19" s="15"/>
      <c r="C19" s="3" t="s">
        <v>4</v>
      </c>
      <c r="D19" s="9"/>
      <c r="E19" s="9"/>
      <c r="F19" s="9"/>
      <c r="G19" s="7"/>
      <c r="H19" s="6"/>
      <c r="I19" s="6"/>
      <c r="J19" s="6"/>
      <c r="K19" s="7"/>
      <c r="L19" s="7"/>
      <c r="M19" s="7"/>
      <c r="N19" s="66">
        <v>23000000</v>
      </c>
      <c r="O19" s="68"/>
      <c r="P19" s="66">
        <v>23000000</v>
      </c>
    </row>
    <row r="20" spans="2:16" ht="15.75">
      <c r="B20" s="2"/>
      <c r="C20" s="8" t="s">
        <v>41</v>
      </c>
      <c r="D20" s="10">
        <v>26976000</v>
      </c>
      <c r="E20" s="4" t="e">
        <f>SUM(E21+E25+#REF!)</f>
        <v>#REF!</v>
      </c>
      <c r="F20" s="4" t="e">
        <f>SUM(F21+F25+#REF!)</f>
        <v>#REF!</v>
      </c>
      <c r="G20" s="4">
        <f>SUM(G21+G25)</f>
        <v>3900000</v>
      </c>
      <c r="H20" s="6" t="e">
        <f>SUM(E20/D20)</f>
        <v>#REF!</v>
      </c>
      <c r="I20" s="6" t="e">
        <f>SUM(F20/D20)</f>
        <v>#REF!</v>
      </c>
      <c r="J20" s="6" t="e">
        <f aca="true" t="shared" si="0" ref="J20:J28">SUM(G20/F20)</f>
        <v>#REF!</v>
      </c>
      <c r="K20" s="4">
        <f>SUM(K21+K25)</f>
        <v>3900000</v>
      </c>
      <c r="L20" s="4">
        <f>SUM(L21+L25)</f>
        <v>4500000</v>
      </c>
      <c r="M20" s="7"/>
      <c r="N20" s="67">
        <v>3900000</v>
      </c>
      <c r="O20" s="68"/>
      <c r="P20" s="67">
        <v>3900000</v>
      </c>
    </row>
    <row r="21" spans="2:16" ht="15.75">
      <c r="B21" s="20"/>
      <c r="C21" s="8" t="s">
        <v>26</v>
      </c>
      <c r="D21" s="7"/>
      <c r="E21" s="11">
        <f>SUM(E22:E23)</f>
        <v>0</v>
      </c>
      <c r="F21" s="11">
        <f>SUM(F22:F23)</f>
        <v>0</v>
      </c>
      <c r="G21" s="10">
        <f>SUM(G22:G23)</f>
        <v>0</v>
      </c>
      <c r="H21" s="6"/>
      <c r="I21" s="6"/>
      <c r="J21" s="6" t="e">
        <f t="shared" si="0"/>
        <v>#DIV/0!</v>
      </c>
      <c r="K21" s="10">
        <f>SUM(K22:K23)</f>
        <v>0</v>
      </c>
      <c r="L21" s="10">
        <f>SUM(L22:L23)</f>
        <v>0</v>
      </c>
      <c r="M21" s="7"/>
      <c r="N21" s="67">
        <v>19100000</v>
      </c>
      <c r="O21" s="68"/>
      <c r="P21" s="67">
        <v>19100000</v>
      </c>
    </row>
    <row r="22" spans="2:16" ht="15.75">
      <c r="B22" s="20"/>
      <c r="C22" s="3" t="s">
        <v>5</v>
      </c>
      <c r="D22" s="7"/>
      <c r="E22" s="12"/>
      <c r="F22" s="12"/>
      <c r="G22" s="7"/>
      <c r="H22" s="6"/>
      <c r="I22" s="6"/>
      <c r="J22" s="6"/>
      <c r="K22" s="7"/>
      <c r="L22" s="7"/>
      <c r="M22" s="7"/>
      <c r="N22" s="66">
        <v>1000000</v>
      </c>
      <c r="O22" s="68"/>
      <c r="P22" s="66">
        <v>1000000</v>
      </c>
    </row>
    <row r="23" spans="2:16" ht="15">
      <c r="B23" s="20"/>
      <c r="C23" s="13" t="s">
        <v>31</v>
      </c>
      <c r="D23" s="7"/>
      <c r="E23" s="12"/>
      <c r="F23" s="12"/>
      <c r="G23" s="7"/>
      <c r="H23" s="6"/>
      <c r="I23" s="6"/>
      <c r="J23" s="6"/>
      <c r="K23" s="7"/>
      <c r="L23" s="7"/>
      <c r="M23" s="7"/>
      <c r="N23" s="67">
        <v>300000</v>
      </c>
      <c r="O23" s="68"/>
      <c r="P23" s="67">
        <v>300000</v>
      </c>
    </row>
    <row r="24" spans="2:16" ht="15">
      <c r="B24" s="20"/>
      <c r="C24" s="8" t="s">
        <v>52</v>
      </c>
      <c r="D24" s="7"/>
      <c r="E24" s="12"/>
      <c r="F24" s="12"/>
      <c r="G24" s="7"/>
      <c r="H24" s="6"/>
      <c r="I24" s="6"/>
      <c r="J24" s="6"/>
      <c r="K24" s="7"/>
      <c r="L24" s="7"/>
      <c r="M24" s="7"/>
      <c r="N24" s="67">
        <v>700000</v>
      </c>
      <c r="O24" s="68"/>
      <c r="P24" s="67">
        <v>700000</v>
      </c>
    </row>
    <row r="25" spans="2:16" ht="15.75">
      <c r="B25" s="20"/>
      <c r="C25" s="24" t="s">
        <v>40</v>
      </c>
      <c r="D25" s="7"/>
      <c r="E25" s="10">
        <f>SUM(E26:E27)</f>
        <v>2930505</v>
      </c>
      <c r="F25" s="10">
        <f>SUM(F26:F27)</f>
        <v>2600000</v>
      </c>
      <c r="G25" s="10">
        <f>SUM(G26:G27)</f>
        <v>3900000</v>
      </c>
      <c r="H25" s="6"/>
      <c r="I25" s="6"/>
      <c r="J25" s="6">
        <f t="shared" si="0"/>
        <v>1.5</v>
      </c>
      <c r="K25" s="10">
        <f>SUM(K26:K27)</f>
        <v>3900000</v>
      </c>
      <c r="L25" s="10">
        <f>SUM(L26:L27)</f>
        <v>4500000</v>
      </c>
      <c r="M25" s="7"/>
      <c r="N25" s="66">
        <v>15000000</v>
      </c>
      <c r="O25" s="68"/>
      <c r="P25" s="66">
        <v>15000000</v>
      </c>
    </row>
    <row r="26" spans="2:16" ht="15.75">
      <c r="B26" s="15"/>
      <c r="C26" s="8" t="s">
        <v>22</v>
      </c>
      <c r="D26" s="7"/>
      <c r="E26" s="7">
        <v>2610555</v>
      </c>
      <c r="F26" s="9">
        <v>2500000</v>
      </c>
      <c r="G26" s="7">
        <v>3500000</v>
      </c>
      <c r="H26" s="6"/>
      <c r="I26" s="6"/>
      <c r="J26" s="6">
        <f t="shared" si="0"/>
        <v>1.4</v>
      </c>
      <c r="K26" s="7">
        <v>3500000</v>
      </c>
      <c r="L26" s="7">
        <v>4000000</v>
      </c>
      <c r="M26" s="7"/>
      <c r="N26" s="67">
        <v>1150000</v>
      </c>
      <c r="O26" s="68"/>
      <c r="P26" s="67">
        <v>1150000</v>
      </c>
    </row>
    <row r="27" spans="2:16" ht="15.75">
      <c r="B27" s="15"/>
      <c r="C27" s="8" t="s">
        <v>32</v>
      </c>
      <c r="D27" s="7"/>
      <c r="E27" s="7">
        <v>319950</v>
      </c>
      <c r="F27" s="45">
        <v>100000</v>
      </c>
      <c r="G27" s="7">
        <v>400000</v>
      </c>
      <c r="H27" s="6"/>
      <c r="I27" s="6"/>
      <c r="J27" s="6">
        <f t="shared" si="0"/>
        <v>4</v>
      </c>
      <c r="K27" s="7">
        <v>400000</v>
      </c>
      <c r="L27" s="7">
        <v>500000</v>
      </c>
      <c r="M27" s="7"/>
      <c r="N27" s="67">
        <v>2100000</v>
      </c>
      <c r="O27" s="68"/>
      <c r="P27" s="67">
        <v>2100000</v>
      </c>
    </row>
    <row r="28" spans="2:16" ht="15.75">
      <c r="B28" s="15"/>
      <c r="C28" s="8" t="s">
        <v>43</v>
      </c>
      <c r="D28" s="10">
        <v>4887000</v>
      </c>
      <c r="E28" s="10">
        <f>SUM(E29:E33)</f>
        <v>1303500</v>
      </c>
      <c r="F28" s="10">
        <v>8000000</v>
      </c>
      <c r="G28" s="10">
        <f>SUM(G29:G35)</f>
        <v>7624440</v>
      </c>
      <c r="H28" s="6">
        <f>SUM(E28/D28)</f>
        <v>0.2667280540208717</v>
      </c>
      <c r="I28" s="6">
        <f>SUM(F28/D28)</f>
        <v>1.6369961121342336</v>
      </c>
      <c r="J28" s="6">
        <f t="shared" si="0"/>
        <v>0.953055</v>
      </c>
      <c r="K28" s="10">
        <f>SUM(K29:K36)</f>
        <v>7624440</v>
      </c>
      <c r="L28" s="10">
        <f>SUM(L29:L36)</f>
        <v>9183040</v>
      </c>
      <c r="M28" s="7"/>
      <c r="N28" s="67">
        <v>1500000</v>
      </c>
      <c r="O28" s="68"/>
      <c r="P28" s="67">
        <v>1500000</v>
      </c>
    </row>
    <row r="29" spans="2:16" ht="15">
      <c r="B29" s="20"/>
      <c r="C29" s="8" t="s">
        <v>6</v>
      </c>
      <c r="D29" s="7"/>
      <c r="E29" s="9">
        <v>948000</v>
      </c>
      <c r="F29" s="9"/>
      <c r="G29" s="7">
        <v>1399360</v>
      </c>
      <c r="H29" s="6"/>
      <c r="I29" s="6"/>
      <c r="J29" s="6"/>
      <c r="K29" s="7">
        <v>1399360</v>
      </c>
      <c r="L29" s="7">
        <v>1364440</v>
      </c>
      <c r="M29" s="7"/>
      <c r="N29" s="67">
        <v>2100000</v>
      </c>
      <c r="O29" s="68"/>
      <c r="P29" s="67">
        <v>2100000</v>
      </c>
    </row>
    <row r="30" spans="2:16" ht="15.75">
      <c r="B30" s="2"/>
      <c r="C30" s="8" t="s">
        <v>19</v>
      </c>
      <c r="D30" s="7"/>
      <c r="E30" s="9"/>
      <c r="F30" s="9"/>
      <c r="G30" s="7">
        <v>2045080</v>
      </c>
      <c r="H30" s="6"/>
      <c r="I30" s="6"/>
      <c r="J30" s="6"/>
      <c r="K30" s="7">
        <v>2045080</v>
      </c>
      <c r="L30" s="7">
        <v>1613600</v>
      </c>
      <c r="M30" s="7"/>
      <c r="N30" s="67">
        <v>2600000</v>
      </c>
      <c r="O30" s="68"/>
      <c r="P30" s="67">
        <v>2600000</v>
      </c>
    </row>
    <row r="31" spans="2:16" ht="15.75">
      <c r="B31" s="2"/>
      <c r="C31" s="8" t="s">
        <v>23</v>
      </c>
      <c r="D31" s="7"/>
      <c r="E31" s="9"/>
      <c r="F31" s="9"/>
      <c r="G31" s="7">
        <v>1300000</v>
      </c>
      <c r="H31" s="6"/>
      <c r="I31" s="6"/>
      <c r="J31" s="6"/>
      <c r="K31" s="7">
        <v>1300000</v>
      </c>
      <c r="L31" s="7">
        <v>600000</v>
      </c>
      <c r="M31" s="7"/>
      <c r="N31" s="67">
        <v>5000000</v>
      </c>
      <c r="O31" s="68"/>
      <c r="P31" s="67">
        <v>5000000</v>
      </c>
    </row>
    <row r="32" spans="2:16" ht="15">
      <c r="B32" s="20"/>
      <c r="C32" s="8" t="s">
        <v>55</v>
      </c>
      <c r="D32" s="7"/>
      <c r="E32" s="9"/>
      <c r="F32" s="9"/>
      <c r="G32" s="7">
        <v>1300000</v>
      </c>
      <c r="H32" s="6"/>
      <c r="I32" s="6"/>
      <c r="J32" s="6"/>
      <c r="K32" s="7">
        <v>1300000</v>
      </c>
      <c r="L32" s="7">
        <v>600000</v>
      </c>
      <c r="M32" s="7"/>
      <c r="N32" s="67">
        <v>550000</v>
      </c>
      <c r="O32" s="68"/>
      <c r="P32" s="67">
        <v>550000</v>
      </c>
    </row>
    <row r="33" spans="2:16" ht="15.75">
      <c r="B33" s="15">
        <v>6</v>
      </c>
      <c r="C33" s="16" t="s">
        <v>51</v>
      </c>
      <c r="D33" s="7"/>
      <c r="E33" s="9">
        <v>355500</v>
      </c>
      <c r="F33" s="9"/>
      <c r="G33" s="7">
        <v>1000000</v>
      </c>
      <c r="H33" s="6"/>
      <c r="I33" s="6"/>
      <c r="J33" s="6"/>
      <c r="K33" s="7">
        <v>1000000</v>
      </c>
      <c r="L33" s="7">
        <v>1235000</v>
      </c>
      <c r="M33" s="7"/>
      <c r="N33" s="66">
        <v>10500000</v>
      </c>
      <c r="O33" s="68"/>
      <c r="P33" s="66">
        <v>10500000</v>
      </c>
    </row>
    <row r="34" spans="2:16" ht="15.75">
      <c r="B34" s="15"/>
      <c r="C34" s="8" t="s">
        <v>36</v>
      </c>
      <c r="D34" s="7"/>
      <c r="E34" s="9"/>
      <c r="F34" s="9"/>
      <c r="G34" s="7"/>
      <c r="H34" s="6"/>
      <c r="I34" s="6"/>
      <c r="J34" s="6"/>
      <c r="K34" s="7"/>
      <c r="L34" s="7"/>
      <c r="M34" s="7"/>
      <c r="N34" s="67">
        <v>8000000</v>
      </c>
      <c r="O34" s="68"/>
      <c r="P34" s="67">
        <v>8000000</v>
      </c>
    </row>
    <row r="35" spans="2:16" ht="15.75">
      <c r="B35" s="15"/>
      <c r="C35" s="8" t="s">
        <v>42</v>
      </c>
      <c r="D35" s="7"/>
      <c r="E35" s="7"/>
      <c r="F35" s="7"/>
      <c r="G35" s="7">
        <v>580000</v>
      </c>
      <c r="H35" s="44"/>
      <c r="I35" s="44"/>
      <c r="J35" s="44"/>
      <c r="K35" s="7">
        <v>580000</v>
      </c>
      <c r="L35" s="7">
        <v>2320000</v>
      </c>
      <c r="M35" s="7"/>
      <c r="N35" s="67">
        <v>2500000</v>
      </c>
      <c r="O35" s="68"/>
      <c r="P35" s="67">
        <v>2500000</v>
      </c>
    </row>
    <row r="36" spans="2:16" ht="15.75">
      <c r="B36" s="15">
        <v>7</v>
      </c>
      <c r="C36" s="16" t="s">
        <v>27</v>
      </c>
      <c r="D36" s="7"/>
      <c r="E36" s="9"/>
      <c r="F36" s="9"/>
      <c r="G36" s="7"/>
      <c r="H36" s="6"/>
      <c r="I36" s="6"/>
      <c r="J36" s="6"/>
      <c r="K36" s="7"/>
      <c r="L36" s="7">
        <v>1450000</v>
      </c>
      <c r="M36" s="7"/>
      <c r="N36" s="66">
        <v>30000000</v>
      </c>
      <c r="O36" s="68"/>
      <c r="P36" s="66">
        <v>30000000</v>
      </c>
    </row>
    <row r="37" spans="2:16" ht="15.75">
      <c r="B37" s="15">
        <v>8</v>
      </c>
      <c r="C37" s="16" t="s">
        <v>37</v>
      </c>
      <c r="D37" s="10">
        <v>4453720</v>
      </c>
      <c r="E37" s="10">
        <f>SUM(E38:E38)</f>
        <v>5410652</v>
      </c>
      <c r="F37" s="10">
        <v>6600000</v>
      </c>
      <c r="G37" s="10">
        <f>SUM(G38:G38)</f>
        <v>6900000</v>
      </c>
      <c r="H37" s="6">
        <f>SUM(E37/D37)</f>
        <v>1.2148612844992501</v>
      </c>
      <c r="I37" s="6">
        <f>SUM(F37/D37)</f>
        <v>1.4819072595493206</v>
      </c>
      <c r="J37" s="6">
        <f>SUM(G37/F37)</f>
        <v>1.0454545454545454</v>
      </c>
      <c r="K37" s="10">
        <f>SUM(K38:K38)</f>
        <v>6900000</v>
      </c>
      <c r="L37" s="10">
        <f>SUM(L38:L38)</f>
        <v>5800000</v>
      </c>
      <c r="M37" s="7"/>
      <c r="N37" s="66">
        <v>3000000</v>
      </c>
      <c r="O37" s="72"/>
      <c r="P37" s="67">
        <v>5000000</v>
      </c>
    </row>
    <row r="38" spans="2:16" ht="15.75">
      <c r="B38" s="15">
        <v>9</v>
      </c>
      <c r="C38" s="17" t="s">
        <v>30</v>
      </c>
      <c r="D38" s="7"/>
      <c r="E38" s="9">
        <v>5410652</v>
      </c>
      <c r="F38" s="9"/>
      <c r="G38" s="7">
        <v>6900000</v>
      </c>
      <c r="H38" s="6"/>
      <c r="I38" s="6"/>
      <c r="J38" s="6"/>
      <c r="K38" s="7">
        <v>6900000</v>
      </c>
      <c r="L38" s="7">
        <v>5800000</v>
      </c>
      <c r="M38" s="7"/>
      <c r="N38" s="66">
        <v>2500000</v>
      </c>
      <c r="O38" s="73"/>
      <c r="P38" s="66">
        <v>2500000</v>
      </c>
    </row>
    <row r="39" spans="2:16" ht="15.75">
      <c r="B39" s="15">
        <v>10</v>
      </c>
      <c r="C39" s="17" t="s">
        <v>24</v>
      </c>
      <c r="D39" s="7"/>
      <c r="E39" s="9"/>
      <c r="F39" s="9"/>
      <c r="G39" s="7"/>
      <c r="H39" s="6"/>
      <c r="I39" s="6"/>
      <c r="J39" s="6"/>
      <c r="K39" s="7"/>
      <c r="L39" s="7"/>
      <c r="M39" s="7"/>
      <c r="N39" s="66">
        <v>6000000</v>
      </c>
      <c r="O39" s="67">
        <v>3000000</v>
      </c>
      <c r="P39" s="66">
        <v>9000000</v>
      </c>
    </row>
    <row r="40" spans="2:16" ht="15.75">
      <c r="B40" s="15">
        <v>11</v>
      </c>
      <c r="C40" s="17" t="s">
        <v>29</v>
      </c>
      <c r="D40" s="7"/>
      <c r="E40" s="9"/>
      <c r="F40" s="9"/>
      <c r="G40" s="7"/>
      <c r="H40" s="6"/>
      <c r="I40" s="6"/>
      <c r="J40" s="6"/>
      <c r="K40" s="7"/>
      <c r="L40" s="7"/>
      <c r="M40" s="7"/>
      <c r="N40" s="66">
        <v>1500000</v>
      </c>
      <c r="O40" s="68"/>
      <c r="P40" s="66">
        <v>1500000</v>
      </c>
    </row>
    <row r="41" spans="2:16" ht="15.75">
      <c r="B41" s="15"/>
      <c r="C41" s="46"/>
      <c r="D41" s="7"/>
      <c r="E41" s="7"/>
      <c r="F41" s="7"/>
      <c r="G41" s="7"/>
      <c r="H41" s="44"/>
      <c r="I41" s="44"/>
      <c r="J41" s="44"/>
      <c r="K41" s="7"/>
      <c r="L41" s="7"/>
      <c r="M41" s="7"/>
      <c r="N41" s="66"/>
      <c r="O41" s="68"/>
      <c r="P41" s="68"/>
    </row>
    <row r="42" spans="2:16" ht="15.75">
      <c r="B42" s="15"/>
      <c r="C42" s="37"/>
      <c r="D42" s="10"/>
      <c r="E42" s="10"/>
      <c r="F42" s="10"/>
      <c r="G42" s="10"/>
      <c r="H42" s="14"/>
      <c r="I42" s="14"/>
      <c r="J42" s="14"/>
      <c r="K42" s="10"/>
      <c r="L42" s="10"/>
      <c r="M42" s="7"/>
      <c r="N42" s="66"/>
      <c r="O42" s="68"/>
      <c r="P42" s="68"/>
    </row>
    <row r="43" spans="2:16" ht="15.75">
      <c r="B43" s="15"/>
      <c r="C43" s="2" t="s">
        <v>2</v>
      </c>
      <c r="D43" s="10"/>
      <c r="E43" s="10"/>
      <c r="F43" s="10"/>
      <c r="G43" s="10"/>
      <c r="H43" s="14"/>
      <c r="I43" s="14"/>
      <c r="J43" s="14"/>
      <c r="K43" s="10"/>
      <c r="L43" s="10"/>
      <c r="M43" s="7"/>
      <c r="N43" s="66">
        <v>409663635</v>
      </c>
      <c r="O43" s="66">
        <v>7135629</v>
      </c>
      <c r="P43" s="66">
        <f>SUM(N43:O43)</f>
        <v>416799264</v>
      </c>
    </row>
    <row r="44" spans="2:17" ht="15.75">
      <c r="B44" s="18"/>
      <c r="C44" s="25"/>
      <c r="D44" s="57"/>
      <c r="E44" s="57"/>
      <c r="F44" s="57"/>
      <c r="G44" s="57">
        <v>0</v>
      </c>
      <c r="H44" s="58"/>
      <c r="I44" s="58"/>
      <c r="J44" s="58"/>
      <c r="K44" s="57">
        <v>5000000</v>
      </c>
      <c r="L44" s="59"/>
      <c r="M44" s="60"/>
      <c r="N44" s="19"/>
      <c r="O44" s="65"/>
      <c r="P44" s="49"/>
      <c r="Q44" s="1"/>
    </row>
    <row r="45" spans="1:17" s="51" customFormat="1" ht="12.75">
      <c r="A45" s="50" t="s">
        <v>56</v>
      </c>
      <c r="B45" s="53" t="s">
        <v>58</v>
      </c>
      <c r="C45" s="53"/>
      <c r="D45" s="53"/>
      <c r="E45" s="53"/>
      <c r="F45" s="53"/>
      <c r="G45" s="62"/>
      <c r="H45" s="62"/>
      <c r="I45" s="62"/>
      <c r="J45" s="53"/>
      <c r="K45" s="53"/>
      <c r="L45" s="53"/>
      <c r="M45" s="52"/>
      <c r="N45" s="52"/>
      <c r="O45" s="55"/>
      <c r="P45" s="65"/>
      <c r="Q45" s="50"/>
    </row>
    <row r="46" spans="2:16" ht="12.75">
      <c r="B46" s="53" t="s">
        <v>57</v>
      </c>
      <c r="C46" s="53"/>
      <c r="D46" s="53"/>
      <c r="E46" s="53"/>
      <c r="F46" s="53"/>
      <c r="G46" s="62"/>
      <c r="H46" s="62"/>
      <c r="I46" s="62"/>
      <c r="J46" s="53"/>
      <c r="K46" s="53"/>
      <c r="L46" s="53"/>
      <c r="M46" s="52"/>
      <c r="N46" s="54"/>
      <c r="O46" s="56"/>
      <c r="P46" s="26"/>
    </row>
    <row r="47" spans="2:15" ht="12.75">
      <c r="B47" s="63"/>
      <c r="C47" s="5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61"/>
    </row>
    <row r="48" spans="3:14" ht="15">
      <c r="C48" s="48"/>
      <c r="N48" s="31"/>
    </row>
    <row r="49" spans="3:14" ht="15">
      <c r="C49" s="28"/>
      <c r="N49" s="30"/>
    </row>
    <row r="50" spans="3:17" ht="12.75">
      <c r="C50" s="29"/>
      <c r="Q50" s="26"/>
    </row>
    <row r="52" spans="14:15" ht="12.75">
      <c r="N52" s="28"/>
      <c r="O52" s="32"/>
    </row>
  </sheetData>
  <sheetProtection/>
  <mergeCells count="3">
    <mergeCell ref="B2:C2"/>
    <mergeCell ref="H4:J4"/>
    <mergeCell ref="B3:C3"/>
  </mergeCells>
  <printOptions/>
  <pageMargins left="0.15748031496062992" right="0.15748031496062992" top="0.984251968503937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JKP OBRENOVAC</cp:lastModifiedBy>
  <cp:lastPrinted>2016-09-27T08:14:17Z</cp:lastPrinted>
  <dcterms:created xsi:type="dcterms:W3CDTF">2005-09-26T06:45:47Z</dcterms:created>
  <dcterms:modified xsi:type="dcterms:W3CDTF">2016-10-17T07:10:42Z</dcterms:modified>
  <cp:category/>
  <cp:version/>
  <cp:contentType/>
  <cp:contentStatus/>
  <cp:revision>1</cp:revision>
</cp:coreProperties>
</file>