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10" windowWidth="11340" windowHeight="7200" activeTab="3"/>
  </bookViews>
  <sheets>
    <sheet name="Биланс успеха 15" sheetId="1" r:id="rId1"/>
    <sheet name="Биланс стања 15" sheetId="2" r:id="rId2"/>
    <sheet name="Извештај о токовима готовине 15" sheetId="3" r:id="rId3"/>
    <sheet name="Биланс успеха 16" sheetId="4" r:id="rId4"/>
    <sheet name="Биланс стања 16" sheetId="5" r:id="rId5"/>
    <sheet name="Извештај о токовима 16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-1" sheetId="11" r:id="rId11"/>
    <sheet name="Накнаде" sheetId="12" r:id="rId12"/>
    <sheet name="Улагања" sheetId="13" r:id="rId13"/>
    <sheet name="Кредит" sheetId="14" r:id="rId14"/>
    <sheet name="Потраживања-Обавезе" sheetId="15" r:id="rId15"/>
    <sheet name="Набавке" sheetId="16" r:id="rId16"/>
    <sheet name="Средства за посебне намене" sheetId="17" r:id="rId17"/>
    <sheet name="Запосленост по месецима" sheetId="18" r:id="rId18"/>
    <sheet name="Зараде план 2015." sheetId="19" r:id="rId19"/>
    <sheet name="Sheet1" sheetId="20" r:id="rId20"/>
  </sheets>
  <definedNames>
    <definedName name="_xlnm.Print_Area" localSheetId="1">'Биланс стања 15'!$C$1:$G$177</definedName>
    <definedName name="_xlnm.Print_Area" localSheetId="4">'Биланс стања 16'!$C$2:$J$176</definedName>
    <definedName name="_xlnm.Print_Area" localSheetId="0">'Биланс успеха 15'!$C$2:$G$83</definedName>
    <definedName name="_xlnm.Print_Area" localSheetId="3">'Биланс успеха 16'!$B$2:$I$83</definedName>
    <definedName name="_xlnm.Print_Area" localSheetId="8">'Динамика запошљавања'!$C$3:$I$31</definedName>
    <definedName name="_xlnm.Print_Area" localSheetId="17">'Запосленост по месецима'!$A$1:$E$48</definedName>
    <definedName name="_xlnm.Print_Area" localSheetId="18">'Зараде план 2015.'!$A$2:$Q$52</definedName>
    <definedName name="_xlnm.Print_Area" localSheetId="10">'Зараде-1'!$B$2:$F$24</definedName>
    <definedName name="_xlnm.Print_Area" localSheetId="5">'Извештај о токовима 16'!$B$3:$H$59</definedName>
    <definedName name="_xlnm.Print_Area" localSheetId="2">'Извештај о токовима готовине 15'!$C$3:$F$60</definedName>
    <definedName name="_xlnm.Print_Area" localSheetId="13">'Кредит'!$C$3:$K$101</definedName>
    <definedName name="_xlnm.Print_Area" localSheetId="15">'Набавке'!$C$1:$J$122</definedName>
    <definedName name="_xlnm.Print_Area" localSheetId="11">'Накнаде'!$B$2:$P$45</definedName>
    <definedName name="_xlnm.Print_Area" localSheetId="9">'Планирана структура запосленост'!$C$2:$P$16</definedName>
    <definedName name="_xlnm.Print_Area" localSheetId="14">'Потраживања-Обавезе'!$C$3:$N$19</definedName>
    <definedName name="_xlnm.Print_Area" localSheetId="16">'Средства за посебне намене'!$C$3:$J$17</definedName>
    <definedName name="_xlnm.Print_Area" localSheetId="6">'Субвенције'!$B$3:$I$14</definedName>
    <definedName name="_xlnm.Print_Area" localSheetId="7">'Трошкови запослених'!$B$2:$J$41</definedName>
    <definedName name="_xlnm.Print_Area" localSheetId="12">'Улагања'!$C$5:$N$47</definedName>
  </definedNames>
  <calcPr fullCalcOnLoad="1"/>
</workbook>
</file>

<file path=xl/sharedStrings.xml><?xml version="1.0" encoding="utf-8"?>
<sst xmlns="http://schemas.openxmlformats.org/spreadsheetml/2006/main" count="2123" uniqueCount="973">
  <si>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</si>
  <si>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</si>
  <si>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</si>
  <si>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</si>
  <si>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</si>
  <si>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</si>
  <si>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</si>
  <si>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</si>
  <si>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</si>
  <si>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</si>
  <si>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</si>
  <si>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</si>
  <si>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</si>
  <si>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</si>
  <si>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</si>
  <si>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</si>
  <si>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</si>
  <si>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</si>
  <si>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</si>
  <si>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</si>
  <si>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</si>
  <si>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</si>
  <si>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</si>
  <si>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</si>
  <si>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</si>
  <si>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</si>
  <si>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</si>
  <si>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</si>
  <si>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</si>
  <si>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</si>
  <si>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</si>
  <si>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</si>
  <si>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</si>
  <si>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</si>
  <si>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</si>
  <si>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</si>
  <si>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</si>
  <si>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</si>
  <si>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</si>
  <si>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</si>
  <si>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</si>
  <si>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</si>
  <si>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</si>
  <si>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</si>
  <si>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</si>
  <si>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</si>
  <si>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</si>
  <si>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</si>
  <si>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</si>
  <si>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</si>
  <si>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</si>
  <si>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</si>
  <si>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</si>
  <si>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</si>
  <si>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</si>
  <si>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</si>
  <si>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</si>
  <si>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</si>
  <si>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</si>
  <si>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</si>
  <si>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</si>
  <si>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</si>
  <si>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</si>
  <si>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</si>
  <si>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</si>
  <si>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002</t>
  </si>
  <si>
    <t>012</t>
  </si>
  <si>
    <t>003</t>
  </si>
  <si>
    <t>004</t>
  </si>
  <si>
    <t>005</t>
  </si>
  <si>
    <t>006</t>
  </si>
  <si>
    <t>007</t>
  </si>
  <si>
    <t>008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</si>
  <si>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</si>
  <si>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</si>
  <si>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</si>
  <si>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</si>
  <si>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</si>
  <si>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</si>
  <si>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</si>
  <si>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</si>
  <si>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</si>
  <si>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</si>
  <si>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</si>
  <si>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</si>
  <si>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</si>
  <si>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</si>
  <si>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</si>
  <si>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</si>
  <si>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025</t>
  </si>
  <si>
    <t>32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</si>
  <si>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</si>
  <si>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</si>
  <si>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</si>
  <si>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</si>
  <si>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</si>
  <si>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</si>
  <si>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</si>
  <si>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</si>
  <si>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</si>
  <si>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</si>
  <si>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</si>
  <si>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</si>
  <si>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</si>
  <si>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</si>
  <si>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</si>
  <si>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</si>
  <si>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</si>
  <si>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</si>
  <si>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</si>
  <si>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</si>
  <si>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</si>
  <si>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</si>
  <si>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</si>
  <si>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</si>
  <si>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</si>
  <si>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</si>
  <si>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</si>
  <si>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</si>
  <si>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</si>
  <si>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</si>
  <si>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</si>
  <si>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</si>
  <si>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</si>
  <si>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</si>
  <si>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</si>
  <si>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</si>
  <si>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</si>
  <si>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</si>
  <si>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</si>
  <si>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</si>
  <si>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</si>
  <si>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</si>
  <si>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</si>
  <si>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</si>
  <si>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</si>
  <si>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</si>
  <si>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</si>
  <si>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</si>
  <si>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</si>
  <si>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</si>
  <si>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</si>
  <si>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</si>
  <si>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</si>
  <si>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</si>
  <si>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</si>
  <si>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</si>
  <si>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</si>
  <si>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</si>
  <si>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</si>
  <si>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</si>
  <si>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</si>
  <si>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</si>
  <si>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</si>
  <si>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</si>
  <si>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</si>
  <si>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</si>
  <si>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</si>
  <si>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тачка 6.1.</t>
  </si>
  <si>
    <t>тачка 6.3.</t>
  </si>
  <si>
    <t>тачка 6.2.</t>
  </si>
  <si>
    <t>у хиљадама динара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</si>
  <si>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</si>
  <si>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</si>
  <si>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</si>
  <si>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</si>
  <si>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</si>
  <si>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</si>
  <si>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</si>
  <si>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</si>
  <si>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</si>
  <si>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</si>
  <si>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</si>
  <si>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</si>
  <si>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</si>
  <si>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</si>
  <si>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</si>
  <si>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</si>
  <si>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</si>
  <si>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</si>
  <si>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</si>
  <si>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</si>
  <si>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</si>
  <si>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</si>
  <si>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</si>
  <si>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</si>
  <si>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</si>
  <si>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</si>
  <si>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</si>
  <si>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</si>
  <si>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</si>
  <si>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</si>
  <si>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</si>
  <si>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</si>
  <si>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</si>
  <si>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</si>
  <si>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</si>
  <si>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</si>
  <si>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</si>
  <si>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</si>
  <si>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</si>
  <si>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</si>
  <si>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</si>
  <si>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</si>
  <si>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</si>
  <si>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</si>
  <si>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</si>
  <si>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</si>
  <si>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</si>
  <si>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</si>
  <si>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</si>
  <si>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</si>
  <si>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</si>
  <si>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</si>
  <si>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</si>
  <si>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</si>
  <si>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</si>
  <si>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</si>
  <si>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</si>
  <si>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</si>
  <si>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</si>
  <si>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Накнаде Управног одбора, Скупштине и Надзорног одбора у бруто износу</t>
  </si>
  <si>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</si>
  <si>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</si>
  <si>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</si>
  <si>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</si>
  <si>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</si>
  <si>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</si>
  <si>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</si>
  <si>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</si>
  <si>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</si>
  <si>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</si>
  <si>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</si>
  <si>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</si>
  <si>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</si>
  <si>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</si>
  <si>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</si>
  <si>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</si>
  <si>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</si>
  <si>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</si>
  <si>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</si>
  <si>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</si>
  <si>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</si>
  <si>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</si>
  <si>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</si>
  <si>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</si>
  <si>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</si>
  <si>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</si>
  <si>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</si>
  <si>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</si>
  <si>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</si>
  <si>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</si>
  <si>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</si>
  <si>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</si>
  <si>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</si>
  <si>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</si>
  <si>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</si>
  <si>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</si>
  <si>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</si>
  <si>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</si>
  <si>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</si>
  <si>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</si>
  <si>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</si>
  <si>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</si>
  <si>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</si>
  <si>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</si>
  <si>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</si>
  <si>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</si>
  <si>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</si>
  <si>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</si>
  <si>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</si>
  <si>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</si>
  <si>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</si>
  <si>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</si>
  <si>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</si>
  <si>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</si>
  <si>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</si>
  <si>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</si>
  <si>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027</t>
  </si>
  <si>
    <t>028</t>
  </si>
  <si>
    <t>8. Аванси за некретнине, постројења и опрему</t>
  </si>
  <si>
    <t>029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</si>
  <si>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</si>
  <si>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</si>
  <si>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</si>
  <si>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</si>
  <si>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</si>
  <si>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</si>
  <si>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</si>
  <si>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040</t>
  </si>
  <si>
    <t>1. Учешћа у капиталу зависних правних лица</t>
  </si>
  <si>
    <t>041</t>
  </si>
  <si>
    <t>042</t>
  </si>
  <si>
    <t>043</t>
  </si>
  <si>
    <t>030</t>
  </si>
  <si>
    <t>044</t>
  </si>
  <si>
    <t>031</t>
  </si>
  <si>
    <t>045</t>
  </si>
  <si>
    <t>046</t>
  </si>
  <si>
    <t>033</t>
  </si>
  <si>
    <t>048</t>
  </si>
  <si>
    <t>034</t>
  </si>
  <si>
    <t>035</t>
  </si>
  <si>
    <t>036</t>
  </si>
  <si>
    <t>054</t>
  </si>
  <si>
    <t>055</t>
  </si>
  <si>
    <t>039</t>
  </si>
  <si>
    <t>056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</si>
  <si>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</si>
  <si>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</si>
  <si>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</si>
  <si>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</si>
  <si>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</si>
  <si>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</si>
  <si>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</si>
  <si>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15</t>
  </si>
  <si>
    <t>6. Плаћени аванси за залихе и услуге</t>
  </si>
  <si>
    <t>049</t>
  </si>
  <si>
    <t>050</t>
  </si>
  <si>
    <t>051</t>
  </si>
  <si>
    <t>052</t>
  </si>
  <si>
    <t>053</t>
  </si>
  <si>
    <t>057</t>
  </si>
  <si>
    <t>058</t>
  </si>
  <si>
    <t>21</t>
  </si>
  <si>
    <t>059</t>
  </si>
  <si>
    <t>22</t>
  </si>
  <si>
    <t>060</t>
  </si>
  <si>
    <t>061</t>
  </si>
  <si>
    <t>062</t>
  </si>
  <si>
    <t>063</t>
  </si>
  <si>
    <t>27</t>
  </si>
  <si>
    <t>064</t>
  </si>
  <si>
    <t>065</t>
  </si>
  <si>
    <t>066</t>
  </si>
  <si>
    <t>067</t>
  </si>
  <si>
    <t>Ђ. ВАНБИЛАНСНА АКТИВА</t>
  </si>
  <si>
    <t>068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</si>
  <si>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</si>
  <si>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</si>
  <si>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</si>
  <si>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</si>
  <si>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</si>
  <si>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</si>
  <si>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</si>
  <si>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</si>
  <si>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</si>
  <si>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</si>
  <si>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</si>
  <si>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</si>
  <si>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</si>
  <si>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</si>
  <si>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</si>
  <si>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</si>
  <si>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137</t>
  </si>
  <si>
    <t>49 осим 498</t>
  </si>
  <si>
    <t>План 
01.01-31.12.2015.</t>
  </si>
  <si>
    <t>План 31.12.2015.</t>
  </si>
  <si>
    <t>И  З  Н  О  С</t>
  </si>
  <si>
    <t xml:space="preserve">И  З  Н  О  С </t>
  </si>
  <si>
    <t>План 2015</t>
  </si>
  <si>
    <t>Стање на дан 31.12.2015. године</t>
  </si>
  <si>
    <t>Број запослених 31.12.2015.</t>
  </si>
  <si>
    <t>2016</t>
  </si>
  <si>
    <t>2017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</si>
  <si>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</si>
  <si>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</si>
  <si>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</si>
  <si>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</si>
  <si>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</si>
  <si>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</si>
  <si>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</si>
  <si>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</si>
  <si>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</si>
  <si>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</si>
  <si>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</si>
  <si>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</si>
  <si>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</si>
  <si>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</si>
  <si>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</si>
  <si>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</si>
  <si>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</si>
  <si>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</si>
  <si>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</si>
  <si>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</si>
  <si>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</si>
  <si>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</si>
  <si>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</si>
  <si>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</si>
  <si>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</si>
  <si>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</si>
  <si>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</si>
  <si>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</si>
  <si>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</si>
  <si>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</si>
  <si>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</si>
  <si>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ПЛАНИРАНА ФИНАНСИЈСКА СРЕДСТВА ЗА НАБАВКУ ДОБАРА,  РАДОВА  И  УСЛУГА  ЗА  КАПИТАЛНА  УЛАГАЊА</t>
  </si>
  <si>
    <t>ПЛАН ДОСПЕЋА КРЕДИТНИХ ОБАВЕЗА И ПЛАН ОТПЛАТА У 2015. ГОДИНИ ПО КРЕДИТОРИМА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</si>
  <si>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</si>
  <si>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</si>
  <si>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</si>
  <si>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</si>
  <si>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</si>
  <si>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</si>
  <si>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</si>
  <si>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</si>
  <si>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</si>
  <si>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</si>
  <si>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</si>
  <si>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</si>
  <si>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</si>
  <si>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</si>
  <si>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</si>
  <si>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тачка 6.4.</t>
  </si>
  <si>
    <t>тачка 6.5.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</si>
  <si>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</si>
  <si>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</si>
  <si>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</si>
  <si>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</si>
  <si>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</si>
  <si>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</si>
  <si>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</si>
  <si>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</si>
  <si>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</si>
  <si>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</si>
  <si>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</si>
  <si>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</si>
  <si>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</si>
  <si>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</si>
  <si>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</si>
  <si>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</si>
  <si>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</si>
  <si>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</si>
  <si>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</si>
  <si>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</si>
  <si>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</si>
  <si>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</si>
  <si>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</si>
  <si>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</si>
  <si>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</si>
  <si>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</si>
  <si>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</si>
  <si>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</si>
  <si>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</si>
  <si>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</si>
  <si>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</si>
  <si>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</si>
  <si>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</si>
  <si>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</si>
  <si>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</si>
  <si>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</si>
  <si>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</si>
  <si>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</si>
  <si>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</si>
  <si>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</si>
  <si>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</si>
  <si>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</si>
  <si>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</si>
  <si>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</si>
  <si>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</si>
  <si>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</si>
  <si>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</si>
  <si>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</si>
  <si>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</si>
  <si>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</si>
  <si>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</si>
  <si>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</si>
  <si>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</si>
  <si>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</si>
  <si>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</si>
  <si>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</si>
  <si>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</si>
  <si>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</si>
  <si>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</si>
  <si>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</si>
  <si>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</si>
  <si>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</si>
  <si>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</si>
  <si>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</si>
  <si>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</si>
  <si>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</si>
  <si>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</si>
  <si>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</si>
  <si>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</si>
  <si>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</si>
  <si>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</si>
  <si>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</si>
  <si>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</si>
  <si>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</si>
  <si>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</si>
  <si>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</si>
  <si>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</si>
  <si>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</si>
  <si>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</si>
  <si>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</si>
  <si>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</si>
  <si>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</si>
  <si>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</si>
  <si>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</si>
  <si>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</si>
  <si>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</si>
  <si>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</si>
  <si>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</si>
  <si>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</si>
  <si>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</si>
  <si>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</si>
  <si>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</si>
  <si>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</si>
  <si>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</si>
  <si>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</si>
  <si>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</si>
  <si>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</si>
  <si>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</si>
  <si>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</si>
  <si>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</si>
  <si>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</si>
  <si>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</si>
  <si>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</si>
  <si>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</si>
  <si>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</si>
  <si>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</si>
  <si>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</si>
  <si>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</si>
  <si>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</si>
  <si>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</si>
  <si>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</si>
  <si>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</si>
  <si>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</si>
  <si>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</si>
  <si>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</si>
  <si>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</si>
  <si>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</si>
  <si>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</si>
  <si>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</si>
  <si>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</si>
  <si>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</si>
  <si>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</si>
  <si>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</si>
  <si>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</si>
  <si>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</si>
  <si>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</si>
  <si>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</si>
  <si>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</si>
  <si>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</si>
  <si>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</si>
  <si>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</si>
  <si>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</si>
  <si>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</si>
  <si>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</si>
  <si>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</si>
  <si>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</si>
  <si>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</si>
  <si>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</si>
  <si>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</si>
  <si>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</si>
  <si>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</si>
  <si>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</si>
  <si>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</si>
  <si>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</si>
  <si>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</si>
  <si>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</si>
  <si>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</si>
  <si>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</si>
  <si>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</si>
  <si>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</si>
  <si>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</si>
  <si>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</si>
  <si>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</si>
  <si>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</si>
  <si>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</si>
  <si>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</si>
  <si>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</si>
  <si>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</si>
  <si>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</si>
  <si>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</si>
  <si>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</si>
  <si>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</si>
  <si>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</si>
  <si>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</si>
  <si>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</si>
  <si>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</si>
  <si>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</si>
  <si>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</si>
  <si>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</si>
  <si>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</si>
  <si>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</si>
  <si>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</si>
  <si>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</si>
  <si>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</si>
  <si>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</si>
  <si>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</si>
  <si>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</si>
  <si>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</si>
  <si>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</si>
  <si>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</si>
  <si>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</si>
  <si>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</si>
  <si>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</si>
  <si>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</si>
  <si>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</si>
  <si>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</si>
  <si>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</si>
  <si>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</si>
  <si>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</si>
  <si>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</si>
  <si>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</si>
  <si>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</si>
  <si>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</si>
  <si>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</si>
  <si>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</si>
  <si>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</si>
  <si>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</si>
  <si>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</si>
  <si>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</si>
  <si>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</si>
  <si>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</si>
  <si>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</si>
  <si>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</si>
  <si>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</si>
  <si>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</si>
  <si>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</si>
  <si>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</si>
  <si>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</si>
  <si>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</si>
  <si>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</si>
  <si>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</si>
  <si>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</si>
  <si>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</si>
  <si>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</si>
  <si>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</si>
  <si>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</si>
  <si>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</si>
  <si>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</si>
  <si>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</si>
  <si>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</si>
  <si>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</si>
  <si>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</si>
  <si>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</si>
  <si>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</si>
  <si>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</si>
  <si>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</si>
  <si>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</si>
  <si>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</si>
  <si>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</si>
  <si>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</si>
  <si>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</si>
  <si>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</si>
  <si>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</si>
  <si>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</si>
  <si>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</si>
  <si>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</si>
  <si>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</si>
  <si>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</si>
  <si>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</si>
  <si>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</si>
  <si>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</si>
  <si>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</si>
  <si>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</si>
  <si>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</si>
  <si>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</si>
  <si>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</si>
  <si>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</si>
  <si>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</si>
  <si>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</si>
  <si>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</si>
  <si>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</si>
  <si>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</si>
  <si>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</si>
  <si>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</si>
  <si>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</si>
  <si>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</si>
  <si>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</si>
  <si>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</si>
  <si>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</si>
  <si>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</si>
  <si>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</si>
  <si>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</si>
  <si>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</si>
  <si>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</si>
  <si>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</si>
  <si>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</si>
  <si>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</si>
  <si>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</si>
  <si>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</si>
  <si>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</si>
  <si>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</si>
  <si>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</si>
  <si>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</si>
  <si>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</si>
  <si>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</si>
  <si>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</si>
  <si>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</si>
  <si>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</si>
  <si>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</si>
  <si>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</si>
  <si>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</si>
  <si>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</si>
  <si>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</si>
  <si>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</si>
  <si>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</si>
  <si>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</si>
  <si>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</si>
  <si>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</si>
  <si>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</si>
  <si>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</si>
  <si>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</si>
  <si>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</si>
  <si>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</si>
  <si>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</si>
  <si>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</si>
  <si>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</si>
  <si>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</si>
  <si>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</si>
  <si>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</si>
  <si>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</si>
  <si>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</si>
  <si>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</si>
  <si>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</si>
  <si>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</si>
  <si>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</si>
  <si>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</si>
  <si>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</si>
  <si>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</si>
  <si>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</si>
  <si>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</si>
  <si>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</si>
  <si>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</si>
  <si>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</si>
  <si>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</si>
  <si>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</si>
  <si>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</si>
  <si>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</si>
  <si>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</si>
  <si>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</si>
  <si>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</si>
  <si>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</si>
  <si>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</si>
  <si>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</si>
  <si>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Табела 6.4.1.1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</si>
  <si>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</si>
  <si>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</si>
  <si>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</si>
  <si>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</si>
  <si>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</si>
  <si>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</si>
  <si>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</si>
  <si>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</si>
  <si>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</si>
  <si>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</si>
  <si>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</si>
  <si>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</si>
  <si>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</si>
  <si>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** исплата са проценом до краја године</t>
  </si>
  <si>
    <t>1 раднику мирује радни стаж</t>
  </si>
  <si>
    <r>
      <t>Г. СВЕГА ПРИЛИВ ГОТОВИНЕ</t>
    </r>
    <r>
      <rPr>
        <sz val="14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</si>
  <si>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4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</si>
  <si>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4"/>
        <color indexed="8"/>
        <rFont val="Times New Roman"/>
        <family val="1"/>
      </rPr>
      <t> (3040 – 3041)</t>
    </r>
  </si>
  <si>
    <r>
      <t>Е. НЕТО ОДЛИВ ГОТОВИНЕ</t>
    </r>
    <r>
      <rPr>
        <sz val="14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</si>
  <si>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4"/>
        <color indexed="8"/>
        <rFont val="Times New Roman"/>
        <family val="1"/>
      </rPr>
      <t>(3042 – 3043 + 3044 + 3045 – 3046)</t>
    </r>
  </si>
  <si>
    <t>ЈКП '' Обреновац '' Обреновац нема обавеза по кредитима.</t>
  </si>
  <si>
    <t>23.403</t>
  </si>
  <si>
    <t>203.403</t>
  </si>
  <si>
    <t>184.550</t>
  </si>
  <si>
    <t>36.488</t>
  </si>
  <si>
    <t>22.200</t>
  </si>
  <si>
    <t>3.259</t>
  </si>
  <si>
    <t>3.747</t>
  </si>
  <si>
    <t>2.897</t>
  </si>
  <si>
    <t>250</t>
  </si>
  <si>
    <t>600</t>
  </si>
  <si>
    <t>15.500</t>
  </si>
  <si>
    <t>9.631</t>
  </si>
  <si>
    <t>3.100</t>
  </si>
  <si>
    <t>Планирано - чишћење дивљих депонија</t>
  </si>
  <si>
    <t>Булдозер</t>
  </si>
  <si>
    <t>Средства Буџета РС (по контима)</t>
  </si>
  <si>
    <t>Садни материјал</t>
  </si>
  <si>
    <t>Видео надзор</t>
  </si>
  <si>
    <t>Набавка алата</t>
  </si>
  <si>
    <t>Набавка судова за смеће</t>
  </si>
  <si>
    <t>Реконстр.обј.и опр.у постројењу</t>
  </si>
  <si>
    <t>Набавка дувача за лишће</t>
  </si>
  <si>
    <t>Набавка тримера</t>
  </si>
  <si>
    <t>Набавка прикључака за трактор</t>
  </si>
  <si>
    <t>Набавка рачунара</t>
  </si>
  <si>
    <t>Набавка клима уређаја</t>
  </si>
  <si>
    <t>Набавка механичких вага за мерење стоке</t>
  </si>
  <si>
    <t>Набавка сервера и припадајућег софтвера</t>
  </si>
  <si>
    <t>Трошкови материјала и енергије</t>
  </si>
  <si>
    <t>Трошкови производних услуга</t>
  </si>
  <si>
    <t>Нематеријални трошкови</t>
  </si>
  <si>
    <t>Израда бетонских опсега</t>
  </si>
  <si>
    <t>БИЛАНС СТАЊА  на дан 31.12.2015. године</t>
  </si>
  <si>
    <t>у периоду од 01.01.2015. до 31.12. 2015. године</t>
  </si>
  <si>
    <t>Процена 2015</t>
  </si>
  <si>
    <t>Процена 31.12.2015.</t>
  </si>
  <si>
    <t>у периоду од 01.01. до 31.12. 2015. године</t>
  </si>
  <si>
    <t>у периоду од  01.01.  до 31.12. 2016. године</t>
  </si>
  <si>
    <t>План 
01.01-31.12.2016.</t>
  </si>
  <si>
    <t>План
01.01-31.03.2016.</t>
  </si>
  <si>
    <t>План
01.04-30.06.2016.</t>
  </si>
  <si>
    <t>План
01.07-30.09.2016.</t>
  </si>
  <si>
    <t>План 
01.10-31.12.2016.</t>
  </si>
  <si>
    <t>БИЛАНС СТАЊА  на дан 31.12.2016.</t>
  </si>
  <si>
    <t>План 01.01.2016.  - 31.12.2016.</t>
  </si>
  <si>
    <t>План 31.03.2016.</t>
  </si>
  <si>
    <t>План 30.06.2016.</t>
  </si>
  <si>
    <t>План 30.09.2016.</t>
  </si>
  <si>
    <t>План 31.12.2016.</t>
  </si>
  <si>
    <t>у периоду од  01.01.  до  31.12.2016.  године</t>
  </si>
  <si>
    <t>План 
01.01-31.03.2016.</t>
  </si>
  <si>
    <t>План 
01.07-30.09.2016.</t>
  </si>
  <si>
    <t>01.01-31.12.2015. година</t>
  </si>
  <si>
    <t>01.01-31.12.2016. година</t>
  </si>
  <si>
    <t>01.01-31.03.2016. година</t>
  </si>
  <si>
    <t>01.04-30.06.2016. година</t>
  </si>
  <si>
    <t>01.07-30.09.2016. година</t>
  </si>
  <si>
    <t>01.10-31.12.2016. година</t>
  </si>
  <si>
    <t>Процена 
01.01-31.12.2015.</t>
  </si>
  <si>
    <t>План 
01.09-31.12.2016.</t>
  </si>
  <si>
    <t>Одлив кадрова у периоду 
01.01.-31.03.2016.</t>
  </si>
  <si>
    <t>Пријем кадрова у периоду 
01.01.-31.03.2016.</t>
  </si>
  <si>
    <t>Стање на дан 31.03.2016. године</t>
  </si>
  <si>
    <t>Одлив кадрова у периоду 
01.04.-30.06.2016.</t>
  </si>
  <si>
    <t>Пријем кадрова у периоду 
01.04.-30.06.2016.</t>
  </si>
  <si>
    <t>Стање на дан 30.06.2016. године</t>
  </si>
  <si>
    <t>Одлив кадрова у периоду 
01.07.-30.09.2016.</t>
  </si>
  <si>
    <t>Пријем кадрова у периоду 
01.07.-30.09.2016.</t>
  </si>
  <si>
    <t>Стање на дан 30.09.2016. године</t>
  </si>
  <si>
    <t>Одлив кадрова у периоду 
01.10.-31.12.2016.</t>
  </si>
  <si>
    <t>Пријем кадрова у периоду 
01.10.-30.06.2016.</t>
  </si>
  <si>
    <t>Стање на дан 31.12.2016. године</t>
  </si>
  <si>
    <t>Број запослених 31.12.2016.</t>
  </si>
  <si>
    <t>ОБРАЧУН И ИСПЛАТА ЗАРАДА У 2016. ГОДИНИ</t>
  </si>
  <si>
    <t xml:space="preserve"> ИСПЛАЋЕН БРУТО II У 2015.ГОДИНИ</t>
  </si>
  <si>
    <t xml:space="preserve"> ОБРАЧУНАТ БРУТО II У 2016.ГОДИНИ ПРЕ ПРИМЕНЕ ЗАКОНА*</t>
  </si>
  <si>
    <t xml:space="preserve"> ОБРАЧУНАТ БРУТО II У 2016.ГОДИНИ ПОСЛЕ ПРИМЕНЕ ЗАКОНА*</t>
  </si>
  <si>
    <t>План 2016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</si>
  <si>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</si>
  <si>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</si>
  <si>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</si>
  <si>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</si>
  <si>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t>Реализација у 2015. години</t>
  </si>
  <si>
    <t>Планирано за 2016. годину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</si>
  <si>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</si>
  <si>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</si>
  <si>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</si>
  <si>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</si>
  <si>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t xml:space="preserve">  Запосленост  по месецима за 2015. годину</t>
  </si>
  <si>
    <t xml:space="preserve">  Запосленост  по месецима за 2016. годину</t>
  </si>
  <si>
    <t>ИСПЛАТА 2015.</t>
  </si>
  <si>
    <t>ПЛАН 2016.</t>
  </si>
  <si>
    <t>Маса за зараде, број запослених и просечна зарада по месецима за  2016. годину</t>
  </si>
  <si>
    <t>* старозапослени у 2015. години су они запослени који су били у радном односу у децембру 2014. године</t>
  </si>
  <si>
    <t>*старозапослени у 2016. години су они запослени који су били у радном односу у предузећу у децембру 2015. године</t>
  </si>
  <si>
    <t>545.724</t>
  </si>
  <si>
    <t>520.233</t>
  </si>
  <si>
    <t>72.252</t>
  </si>
  <si>
    <t>175.372</t>
  </si>
  <si>
    <t>143.394</t>
  </si>
  <si>
    <t>721.096</t>
  </si>
  <si>
    <t xml:space="preserve"> 2016.</t>
  </si>
  <si>
    <t>Исплаћена маса за зараде, број запослених и просечна зарада по месецима за 2015.годину**</t>
  </si>
  <si>
    <t>Планирана маса бруто II зарада</t>
  </si>
  <si>
    <t>Обрачуната маса бруто II зарада</t>
  </si>
  <si>
    <t>Исплаћена маса бруто II зарада</t>
  </si>
  <si>
    <t>ново запослени</t>
  </si>
  <si>
    <t>ПЛАН КАПИТАЛНИХ УЛАГАЊА у периоду 2016-2018. године</t>
  </si>
  <si>
    <t>2018</t>
  </si>
  <si>
    <t>Након   2018</t>
  </si>
  <si>
    <t>Реализовано закључно са 31.12.2015. године</t>
  </si>
  <si>
    <t>превремена пензија</t>
  </si>
  <si>
    <t>старосна пензија</t>
  </si>
  <si>
    <t>превремена старосна пензија</t>
  </si>
  <si>
    <t>Индикатори за мерење ефикасности пословања</t>
  </si>
  <si>
    <t>Индикатори ликвидности</t>
  </si>
  <si>
    <t>Општа ликвидност</t>
  </si>
  <si>
    <t>Убрзана ликвидност</t>
  </si>
  <si>
    <t>Индикатори задужености</t>
  </si>
  <si>
    <t>Задуженост</t>
  </si>
  <si>
    <t>Однос дуга према капиталу</t>
  </si>
  <si>
    <t>Коефицијент покрића камате</t>
  </si>
  <si>
    <t>Коефицијент финансијске стабилности</t>
  </si>
  <si>
    <t>Индикатори активности</t>
  </si>
  <si>
    <t>Просечан период држања залиха</t>
  </si>
  <si>
    <t>Просечан период наплате потраживања</t>
  </si>
  <si>
    <t>Просечан период плаћања обавеза</t>
  </si>
  <si>
    <t>Искоришћеност фиксних средстава</t>
  </si>
  <si>
    <t>Искоришћеност укупних средстава</t>
  </si>
  <si>
    <t>Индикатори економичности</t>
  </si>
  <si>
    <t>Економичност пословања</t>
  </si>
  <si>
    <t>Индикатори продуктивности</t>
  </si>
  <si>
    <t>Јединични трошкови рада</t>
  </si>
  <si>
    <t>Продуктивност рада</t>
  </si>
  <si>
    <t>Индикатори рентабилности</t>
  </si>
  <si>
    <t>Профитна бруто маргина</t>
  </si>
  <si>
    <t>Профитна нето маргина</t>
  </si>
  <si>
    <t>ЕBIT маргина</t>
  </si>
  <si>
    <t>EBIRDA маргина</t>
  </si>
  <si>
    <t>Стопа повраћаја на укупна средства (ROA)</t>
  </si>
  <si>
    <t>-</t>
  </si>
  <si>
    <t>23</t>
  </si>
  <si>
    <t>Набавка камиона са грајфер надградњом са прикључцима</t>
  </si>
  <si>
    <t>Израда грајфер надградње на камиону МАН кипер</t>
  </si>
  <si>
    <t>Израда надградње на камиону смећар</t>
  </si>
  <si>
    <t>Набавка камионске приколице</t>
  </si>
  <si>
    <t>Израда платоа и боксова за конт.</t>
  </si>
  <si>
    <t>Асфалтирање платоа на депонији</t>
  </si>
  <si>
    <t>Израда пројектно техничке докум.</t>
  </si>
  <si>
    <t>Набавка софтвера за праћ.сист.прим.сепарације отпада</t>
  </si>
  <si>
    <t>Набавка контролног електро модула на уређају за мерење масе</t>
  </si>
  <si>
    <t>Успос.сис.сакуп.кл.отп.и угин.живот.</t>
  </si>
  <si>
    <t>Набавка косог транспортера</t>
  </si>
  <si>
    <t>Набавка вага</t>
  </si>
  <si>
    <t>Набавка рампе за булдозер</t>
  </si>
  <si>
    <t>Завршетак изградње прихватилишта за псе и мачке</t>
  </si>
  <si>
    <t>Набавка ауточистилице(велика)</t>
  </si>
  <si>
    <t xml:space="preserve">Набавка тер.воз.са продуж.кабином и кипер приколицом </t>
  </si>
  <si>
    <t xml:space="preserve">Набавка комунал.трактора са прикључцима </t>
  </si>
  <si>
    <t>Набавка моторне тестере</t>
  </si>
  <si>
    <t>Набавка пвц цистерне од 1000 лит.</t>
  </si>
  <si>
    <t>Набавка резача високих грана</t>
  </si>
  <si>
    <t>Набавка мобилијара</t>
  </si>
  <si>
    <t>Набавка расхладних витрина за Млечну халу</t>
  </si>
  <si>
    <t>Поправка ограде око простора Сточне пијаце</t>
  </si>
  <si>
    <t>Санација радионичког простора</t>
  </si>
  <si>
    <t>Израда надстрешнице за возила ЈКП-а</t>
  </si>
  <si>
    <t>Изградња пословне зграде за смештај радника</t>
  </si>
  <si>
    <t>Набавка и уградња столарије на објекту старе посл.зграде</t>
  </si>
  <si>
    <t>Набавка металних ормара</t>
  </si>
  <si>
    <t>Набавка фотокопир апарата</t>
  </si>
  <si>
    <t>Средства и опрема за заштиту од пожара</t>
  </si>
  <si>
    <t>Набавка канцеларијског намештаја</t>
  </si>
  <si>
    <t>Набавка полица за магацин</t>
  </si>
  <si>
    <t>Инвестиционо одржавање ст.фонда</t>
  </si>
  <si>
    <t xml:space="preserve">                                                                                                                                                                                                                            ПЛАНИРАНА ФИНАНСИЈСКА СРЕДСТВА ЗА НАБАВКУ ДОБАРА, РАДОВА И УСЛУГА ЗА ОБАВЉАЊЕ ДЕЛАТНОСТИ - ИНВЕСТИЦИОНО ОДРЖАВАЊЕ</t>
  </si>
  <si>
    <t>30</t>
  </si>
  <si>
    <t>Набавка камиона смећара запремине 8-10 м3</t>
  </si>
  <si>
    <t>3.360.</t>
  </si>
  <si>
    <t>ПЛАН РЕДОВНОГ ОДРЖАВАЊА 2016. године</t>
  </si>
  <si>
    <t>ПЛАН ИНВЕСТИЦИОНОГ ОДРЖАВАЊА 2016. године</t>
  </si>
  <si>
    <t>укупно:</t>
  </si>
  <si>
    <t>Стопа повраћаја на капитал (ROЕ)</t>
  </si>
  <si>
    <t>62.595</t>
  </si>
  <si>
    <t>17.200</t>
  </si>
  <si>
    <t>мај 2016.</t>
  </si>
  <si>
    <t>123.370</t>
  </si>
  <si>
    <t>560.666</t>
  </si>
  <si>
    <t>130</t>
  </si>
  <si>
    <t>539.976</t>
  </si>
  <si>
    <t>217.670</t>
  </si>
  <si>
    <t>185.031</t>
  </si>
  <si>
    <t>47.949</t>
  </si>
  <si>
    <t>26.596</t>
  </si>
  <si>
    <t>3.360</t>
  </si>
  <si>
    <t>167.247</t>
  </si>
  <si>
    <t>4.530</t>
  </si>
  <si>
    <t>3.900</t>
  </si>
  <si>
    <t>380</t>
  </si>
  <si>
    <t>563.647</t>
  </si>
  <si>
    <t>141</t>
  </si>
  <si>
    <t>559.642</t>
  </si>
  <si>
    <t>225.894</t>
  </si>
  <si>
    <t>195.810</t>
  </si>
  <si>
    <t>48.610</t>
  </si>
  <si>
    <t>47.947</t>
  </si>
  <si>
    <t>3.864</t>
  </si>
  <si>
    <t>194.308</t>
  </si>
  <si>
    <t>5.210</t>
  </si>
  <si>
    <t>4.485</t>
  </si>
  <si>
    <t>288</t>
  </si>
  <si>
    <t>437</t>
  </si>
  <si>
    <t>149.222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</si>
</sst>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#,##0.0"/>
    <numFmt numFmtId="189" formatCode="0.0"/>
    <numFmt numFmtId="190" formatCode="#,##0.000"/>
    <numFmt numFmtId="191" formatCode="_(* #,##0.0_);_(* \(#,##0.0\);_(* &quot;-&quot;??_);_(@_)"/>
    <numFmt numFmtId="192" formatCode="_(* #,##0_);_(* \(#,##0\);_(* &quot;-&quot;??_);_(@_)"/>
    <numFmt numFmtId="193" formatCode="0.000"/>
  </numFmts>
  <fonts count="9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29" borderId="1" applyNumberFormat="0" applyAlignment="0" applyProtection="0"/>
    <xf numFmtId="0" fontId="79" fillId="0" borderId="6" applyNumberFormat="0" applyFill="0" applyAlignment="0" applyProtection="0"/>
    <xf numFmtId="0" fontId="8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81" fillId="26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59" applyFont="1">
      <alignment/>
      <protection/>
    </xf>
    <xf numFmtId="0" fontId="7" fillId="0" borderId="0" xfId="59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59" applyFont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19" fillId="32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9" fillId="32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19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/>
    </xf>
    <xf numFmtId="0" fontId="19" fillId="0" borderId="1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10" xfId="0" applyFont="1" applyFill="1" applyBorder="1" applyAlignment="1">
      <alignment horizontal="centerContinuous" vertical="center" wrapText="1"/>
    </xf>
    <xf numFmtId="0" fontId="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9" fillId="0" borderId="10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27" fillId="34" borderId="10" xfId="59" applyNumberFormat="1" applyFont="1" applyFill="1" applyBorder="1" applyAlignment="1">
      <alignment horizontal="center"/>
      <protection/>
    </xf>
    <xf numFmtId="0" fontId="27" fillId="34" borderId="10" xfId="59" applyFont="1" applyFill="1" applyBorder="1" applyAlignment="1">
      <alignment horizontal="left" vertical="center" wrapText="1"/>
      <protection/>
    </xf>
    <xf numFmtId="49" fontId="27" fillId="34" borderId="10" xfId="59" applyNumberFormat="1" applyFont="1" applyFill="1" applyBorder="1" applyAlignment="1">
      <alignment horizontal="center" vertical="center" wrapText="1"/>
      <protection/>
    </xf>
    <xf numFmtId="3" fontId="7" fillId="0" borderId="10" xfId="59" applyNumberFormat="1" applyFont="1" applyFill="1" applyBorder="1" applyAlignment="1">
      <alignment horizontal="center" vertical="center"/>
      <protection/>
    </xf>
    <xf numFmtId="0" fontId="27" fillId="34" borderId="10" xfId="59" applyFont="1" applyFill="1" applyBorder="1" applyAlignment="1">
      <alignment/>
      <protection/>
    </xf>
    <xf numFmtId="3" fontId="7" fillId="0" borderId="10" xfId="59" applyNumberFormat="1" applyFont="1" applyFill="1" applyBorder="1" applyAlignment="1">
      <alignment horizontal="center" vertical="center" wrapText="1"/>
      <protection/>
    </xf>
    <xf numFmtId="0" fontId="27" fillId="34" borderId="10" xfId="59" applyFont="1" applyFill="1" applyBorder="1" applyAlignment="1">
      <alignment horizontal="left" wrapText="1"/>
      <protection/>
    </xf>
    <xf numFmtId="0" fontId="27" fillId="34" borderId="10" xfId="59" applyFont="1" applyFill="1" applyBorder="1" applyAlignment="1">
      <alignment wrapText="1"/>
      <protection/>
    </xf>
    <xf numFmtId="0" fontId="27" fillId="34" borderId="10" xfId="59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9" fillId="0" borderId="10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center" vertical="center"/>
      <protection/>
    </xf>
    <xf numFmtId="0" fontId="19" fillId="0" borderId="10" xfId="59" applyFont="1" applyBorder="1" applyAlignment="1">
      <alignment horizontal="left" vertical="center" wrapText="1"/>
      <protection/>
    </xf>
    <xf numFmtId="0" fontId="7" fillId="0" borderId="10" xfId="59" applyFont="1" applyBorder="1" applyAlignment="1">
      <alignment vertical="center"/>
      <protection/>
    </xf>
    <xf numFmtId="0" fontId="7" fillId="35" borderId="10" xfId="59" applyFont="1" applyFill="1" applyBorder="1" applyAlignment="1">
      <alignment vertical="center"/>
      <protection/>
    </xf>
    <xf numFmtId="0" fontId="7" fillId="0" borderId="10" xfId="59" applyFont="1" applyBorder="1" applyAlignment="1">
      <alignment horizontal="left" vertical="center"/>
      <protection/>
    </xf>
    <xf numFmtId="0" fontId="7" fillId="0" borderId="10" xfId="59" applyFont="1" applyBorder="1">
      <alignment/>
      <protection/>
    </xf>
    <xf numFmtId="0" fontId="7" fillId="35" borderId="10" xfId="59" applyFont="1" applyFill="1" applyBorder="1">
      <alignment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7" fillId="35" borderId="10" xfId="59" applyFont="1" applyFill="1" applyBorder="1" applyAlignment="1">
      <alignment vertical="center" wrapText="1"/>
      <protection/>
    </xf>
    <xf numFmtId="0" fontId="7" fillId="0" borderId="0" xfId="0" applyFont="1" applyAlignment="1">
      <alignment vertical="center" wrapText="1"/>
    </xf>
    <xf numFmtId="0" fontId="19" fillId="0" borderId="15" xfId="59" applyFont="1" applyFill="1" applyBorder="1" applyAlignment="1">
      <alignment horizontal="center" vertical="center" wrapText="1"/>
      <protection/>
    </xf>
    <xf numFmtId="0" fontId="19" fillId="0" borderId="17" xfId="59" applyFont="1" applyBorder="1" applyAlignment="1">
      <alignment horizontal="center" vertical="center" wrapText="1"/>
      <protection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 applyProtection="1">
      <alignment horizontal="right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8" xfId="0" applyNumberFormat="1" applyFont="1" applyFill="1" applyBorder="1" applyAlignment="1" applyProtection="1">
      <alignment horizontal="center" vertical="top" wrapText="1"/>
      <protection/>
    </xf>
    <xf numFmtId="49" fontId="21" fillId="0" borderId="19" xfId="0" applyNumberFormat="1" applyFont="1" applyFill="1" applyBorder="1" applyAlignment="1" applyProtection="1">
      <alignment horizontal="center" vertical="top" wrapText="1"/>
      <protection/>
    </xf>
    <xf numFmtId="49" fontId="21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19" fillId="0" borderId="10" xfId="59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9" fillId="0" borderId="0" xfId="59" applyFont="1" applyAlignment="1">
      <alignment horizontal="center"/>
      <protection/>
    </xf>
    <xf numFmtId="0" fontId="0" fillId="0" borderId="0" xfId="59" applyFont="1">
      <alignment/>
      <protection/>
    </xf>
    <xf numFmtId="0" fontId="7" fillId="0" borderId="0" xfId="59" applyFont="1" applyFill="1">
      <alignment/>
      <protection/>
    </xf>
    <xf numFmtId="0" fontId="7" fillId="0" borderId="21" xfId="59" applyFont="1" applyBorder="1">
      <alignment/>
      <protection/>
    </xf>
    <xf numFmtId="0" fontId="7" fillId="0" borderId="0" xfId="59" applyFont="1" applyAlignment="1">
      <alignment horizontal="right"/>
      <protection/>
    </xf>
    <xf numFmtId="0" fontId="19" fillId="0" borderId="22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wrapText="1"/>
      <protection/>
    </xf>
    <xf numFmtId="179" fontId="7" fillId="0" borderId="10" xfId="44" applyFont="1" applyFill="1" applyBorder="1" applyAlignment="1">
      <alignment/>
    </xf>
    <xf numFmtId="0" fontId="7" fillId="0" borderId="10" xfId="59" applyFont="1" applyFill="1" applyBorder="1">
      <alignment/>
      <protection/>
    </xf>
    <xf numFmtId="49" fontId="19" fillId="0" borderId="10" xfId="59" applyNumberFormat="1" applyFont="1" applyBorder="1" applyAlignment="1">
      <alignment vertical="center"/>
      <protection/>
    </xf>
    <xf numFmtId="0" fontId="19" fillId="0" borderId="15" xfId="59" applyFont="1" applyFill="1" applyBorder="1" applyAlignment="1">
      <alignment/>
      <protection/>
    </xf>
    <xf numFmtId="0" fontId="19" fillId="0" borderId="16" xfId="59" applyFont="1" applyFill="1" applyBorder="1" applyAlignment="1">
      <alignment/>
      <protection/>
    </xf>
    <xf numFmtId="179" fontId="7" fillId="0" borderId="10" xfId="44" applyFont="1" applyFill="1" applyBorder="1" applyAlignment="1">
      <alignment horizontal="left"/>
    </xf>
    <xf numFmtId="0" fontId="7" fillId="0" borderId="0" xfId="59" applyFont="1" applyAlignment="1">
      <alignment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Border="1">
      <alignment/>
      <protection/>
    </xf>
    <xf numFmtId="0" fontId="16" fillId="0" borderId="0" xfId="0" applyFont="1" applyAlignment="1">
      <alignment/>
    </xf>
    <xf numFmtId="0" fontId="85" fillId="0" borderId="23" xfId="0" applyFont="1" applyBorder="1" applyAlignment="1">
      <alignment horizontal="center" vertical="center"/>
    </xf>
    <xf numFmtId="0" fontId="85" fillId="0" borderId="24" xfId="0" applyFont="1" applyBorder="1" applyAlignment="1">
      <alignment vertical="center"/>
    </xf>
    <xf numFmtId="0" fontId="85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/>
    </xf>
    <xf numFmtId="0" fontId="86" fillId="0" borderId="26" xfId="0" applyFont="1" applyBorder="1" applyAlignment="1">
      <alignment horizontal="center" vertical="center"/>
    </xf>
    <xf numFmtId="0" fontId="86" fillId="0" borderId="27" xfId="0" applyFont="1" applyBorder="1" applyAlignment="1">
      <alignment horizontal="center" vertical="center"/>
    </xf>
    <xf numFmtId="0" fontId="86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8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5" fontId="1" fillId="0" borderId="29" xfId="0" applyNumberFormat="1" applyFont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85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Fill="1" applyBorder="1" applyAlignment="1" applyProtection="1">
      <alignment vertical="center"/>
      <protection/>
    </xf>
    <xf numFmtId="49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3" fontId="29" fillId="0" borderId="10" xfId="0" applyNumberFormat="1" applyFont="1" applyBorder="1" applyAlignment="1">
      <alignment wrapText="1"/>
    </xf>
    <xf numFmtId="0" fontId="29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9" fillId="0" borderId="31" xfId="0" applyFont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29" fillId="0" borderId="19" xfId="0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26" xfId="0" applyFont="1" applyBorder="1" applyAlignment="1">
      <alignment horizontal="right"/>
    </xf>
    <xf numFmtId="0" fontId="88" fillId="0" borderId="12" xfId="0" applyFont="1" applyBorder="1" applyAlignment="1">
      <alignment vertical="center" wrapText="1"/>
    </xf>
    <xf numFmtId="0" fontId="89" fillId="0" borderId="12" xfId="0" applyFont="1" applyBorder="1" applyAlignment="1">
      <alignment vertical="center" wrapText="1"/>
    </xf>
    <xf numFmtId="0" fontId="88" fillId="0" borderId="13" xfId="0" applyFont="1" applyBorder="1" applyAlignment="1">
      <alignment vertical="center" wrapText="1"/>
    </xf>
    <xf numFmtId="3" fontId="29" fillId="34" borderId="10" xfId="59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7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86" fillId="0" borderId="26" xfId="0" applyFont="1" applyBorder="1" applyAlignment="1">
      <alignment horizontal="right" vertical="center"/>
    </xf>
    <xf numFmtId="0" fontId="0" fillId="0" borderId="0" xfId="0" applyBorder="1" applyAlignment="1">
      <alignment/>
    </xf>
    <xf numFmtId="3" fontId="90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0" xfId="0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49" fontId="29" fillId="0" borderId="10" xfId="0" applyNumberFormat="1" applyFont="1" applyFill="1" applyBorder="1" applyAlignment="1">
      <alignment horizontal="right" wrapText="1"/>
    </xf>
    <xf numFmtId="3" fontId="29" fillId="0" borderId="10" xfId="0" applyNumberFormat="1" applyFont="1" applyFill="1" applyBorder="1" applyAlignment="1" applyProtection="1">
      <alignment horizontal="right"/>
      <protection/>
    </xf>
    <xf numFmtId="49" fontId="29" fillId="0" borderId="10" xfId="0" applyNumberFormat="1" applyFont="1" applyBorder="1" applyAlignment="1">
      <alignment horizontal="right" wrapText="1"/>
    </xf>
    <xf numFmtId="3" fontId="29" fillId="0" borderId="10" xfId="0" applyNumberFormat="1" applyFont="1" applyFill="1" applyBorder="1" applyAlignment="1" applyProtection="1">
      <alignment horizontal="right"/>
      <protection locked="0"/>
    </xf>
    <xf numFmtId="3" fontId="29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3" fontId="29" fillId="0" borderId="1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36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37" fillId="0" borderId="10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3" fontId="7" fillId="0" borderId="10" xfId="59" applyNumberFormat="1" applyFont="1" applyFill="1" applyBorder="1">
      <alignment/>
      <protection/>
    </xf>
    <xf numFmtId="3" fontId="7" fillId="0" borderId="10" xfId="0" applyNumberFormat="1" applyFont="1" applyBorder="1" applyAlignment="1">
      <alignment/>
    </xf>
    <xf numFmtId="3" fontId="7" fillId="0" borderId="10" xfId="59" applyNumberFormat="1" applyFont="1" applyFill="1" applyBorder="1" applyAlignment="1">
      <alignment horizontal="right"/>
      <protection/>
    </xf>
    <xf numFmtId="192" fontId="7" fillId="0" borderId="10" xfId="44" applyNumberFormat="1" applyFont="1" applyFill="1" applyBorder="1" applyAlignment="1">
      <alignment/>
    </xf>
    <xf numFmtId="192" fontId="7" fillId="0" borderId="10" xfId="42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185" fontId="40" fillId="0" borderId="12" xfId="0" applyNumberFormat="1" applyFont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184" fontId="20" fillId="0" borderId="0" xfId="0" applyNumberFormat="1" applyFont="1" applyBorder="1" applyAlignment="1">
      <alignment horizontal="center" vertical="center" wrapText="1"/>
    </xf>
    <xf numFmtId="184" fontId="20" fillId="0" borderId="0" xfId="0" applyNumberFormat="1" applyFont="1" applyAlignment="1">
      <alignment horizontal="center" vertical="center"/>
    </xf>
    <xf numFmtId="184" fontId="20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right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20" fillId="0" borderId="39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 applyProtection="1">
      <alignment vertical="center"/>
      <protection/>
    </xf>
    <xf numFmtId="3" fontId="29" fillId="0" borderId="10" xfId="0" applyNumberFormat="1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>
      <alignment vertical="center"/>
    </xf>
    <xf numFmtId="0" fontId="91" fillId="0" borderId="0" xfId="0" applyFont="1" applyAlignment="1">
      <alignment/>
    </xf>
    <xf numFmtId="0" fontId="16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3" fontId="34" fillId="0" borderId="10" xfId="0" applyNumberFormat="1" applyFont="1" applyBorder="1" applyAlignment="1">
      <alignment horizontal="center" vertical="center"/>
    </xf>
    <xf numFmtId="3" fontId="44" fillId="0" borderId="0" xfId="0" applyNumberFormat="1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29" fillId="0" borderId="10" xfId="0" applyNumberFormat="1" applyFont="1" applyFill="1" applyBorder="1" applyAlignment="1" applyProtection="1">
      <alignment/>
      <protection locked="0"/>
    </xf>
    <xf numFmtId="3" fontId="29" fillId="0" borderId="10" xfId="0" applyNumberFormat="1" applyFont="1" applyFill="1" applyBorder="1" applyAlignment="1" applyProtection="1">
      <alignment/>
      <protection/>
    </xf>
    <xf numFmtId="0" fontId="29" fillId="0" borderId="10" xfId="0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39" fillId="34" borderId="10" xfId="0" applyNumberFormat="1" applyFont="1" applyFill="1" applyBorder="1" applyAlignment="1">
      <alignment wrapText="1"/>
    </xf>
    <xf numFmtId="3" fontId="2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93" fontId="1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3" fontId="43" fillId="34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/>
    </xf>
    <xf numFmtId="0" fontId="43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3" fontId="1" fillId="0" borderId="26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7" fillId="0" borderId="10" xfId="59" applyFont="1" applyFill="1" applyBorder="1" applyAlignment="1">
      <alignment horizontal="right"/>
      <protection/>
    </xf>
    <xf numFmtId="179" fontId="7" fillId="0" borderId="10" xfId="44" applyFont="1" applyFill="1" applyBorder="1" applyAlignment="1">
      <alignment horizontal="right"/>
    </xf>
    <xf numFmtId="3" fontId="7" fillId="0" borderId="10" xfId="59" applyNumberFormat="1" applyFont="1" applyFill="1" applyBorder="1" applyAlignment="1">
      <alignment horizontal="right"/>
      <protection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19" fillId="0" borderId="10" xfId="59" applyFont="1" applyBorder="1" applyAlignment="1">
      <alignment horizontal="center"/>
      <protection/>
    </xf>
    <xf numFmtId="0" fontId="0" fillId="0" borderId="10" xfId="59" applyFont="1" applyBorder="1">
      <alignment/>
      <protection/>
    </xf>
    <xf numFmtId="0" fontId="19" fillId="0" borderId="10" xfId="0" applyFont="1" applyBorder="1" applyAlignment="1">
      <alignment/>
    </xf>
    <xf numFmtId="0" fontId="7" fillId="0" borderId="10" xfId="59" applyFont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0" fontId="7" fillId="0" borderId="10" xfId="59" applyFont="1" applyFill="1" applyBorder="1" applyAlignment="1">
      <alignment horizontal="right" wrapText="1"/>
      <protection/>
    </xf>
    <xf numFmtId="0" fontId="7" fillId="0" borderId="10" xfId="59" applyFont="1" applyBorder="1" applyAlignment="1">
      <alignment horizontal="righ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179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9" fillId="0" borderId="10" xfId="59" applyFont="1" applyFill="1" applyBorder="1" applyAlignment="1">
      <alignment/>
      <protection/>
    </xf>
    <xf numFmtId="0" fontId="7" fillId="0" borderId="10" xfId="59" applyFont="1" applyFill="1" applyBorder="1" applyAlignment="1">
      <alignment horizontal="left" wrapText="1"/>
      <protection/>
    </xf>
    <xf numFmtId="179" fontId="7" fillId="0" borderId="10" xfId="59" applyNumberFormat="1" applyFont="1" applyBorder="1" applyAlignment="1">
      <alignment horizontal="right"/>
      <protection/>
    </xf>
    <xf numFmtId="3" fontId="7" fillId="0" borderId="10" xfId="59" applyNumberFormat="1" applyFont="1" applyBorder="1" applyAlignment="1">
      <alignment horizontal="right"/>
      <protection/>
    </xf>
    <xf numFmtId="0" fontId="1" fillId="0" borderId="10" xfId="0" applyFont="1" applyBorder="1" applyAlignment="1">
      <alignment horizontal="center"/>
    </xf>
    <xf numFmtId="0" fontId="6" fillId="0" borderId="40" xfId="0" applyFont="1" applyBorder="1" applyAlignment="1">
      <alignment vertical="center"/>
    </xf>
    <xf numFmtId="3" fontId="29" fillId="0" borderId="10" xfId="0" applyNumberFormat="1" applyFont="1" applyFill="1" applyBorder="1" applyAlignment="1" applyProtection="1">
      <alignment horizontal="right"/>
      <protection locked="0"/>
    </xf>
    <xf numFmtId="3" fontId="29" fillId="0" borderId="10" xfId="0" applyNumberFormat="1" applyFont="1" applyFill="1" applyBorder="1" applyAlignment="1" applyProtection="1">
      <alignment horizontal="right"/>
      <protection/>
    </xf>
    <xf numFmtId="0" fontId="29" fillId="0" borderId="10" xfId="0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right" wrapText="1"/>
    </xf>
    <xf numFmtId="3" fontId="29" fillId="0" borderId="10" xfId="0" applyNumberFormat="1" applyFont="1" applyFill="1" applyBorder="1" applyAlignment="1">
      <alignment horizontal="right"/>
    </xf>
    <xf numFmtId="3" fontId="92" fillId="0" borderId="10" xfId="0" applyNumberFormat="1" applyFont="1" applyFill="1" applyBorder="1" applyAlignment="1">
      <alignment horizontal="right"/>
    </xf>
    <xf numFmtId="49" fontId="46" fillId="0" borderId="10" xfId="0" applyNumberFormat="1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right" wrapText="1"/>
    </xf>
    <xf numFmtId="3" fontId="29" fillId="0" borderId="10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185" fontId="40" fillId="0" borderId="12" xfId="0" applyNumberFormat="1" applyFont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1" fillId="0" borderId="43" xfId="0" applyNumberFormat="1" applyFont="1" applyBorder="1" applyAlignment="1">
      <alignment horizontal="center" vertical="center" wrapText="1"/>
    </xf>
    <xf numFmtId="185" fontId="1" fillId="0" borderId="13" xfId="0" applyNumberFormat="1" applyFont="1" applyBorder="1" applyAlignment="1">
      <alignment horizontal="center" vertical="center" wrapText="1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29" fillId="0" borderId="2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10" xfId="59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/>
    </xf>
    <xf numFmtId="0" fontId="20" fillId="0" borderId="10" xfId="59" applyFont="1" applyFill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15" xfId="59" applyFont="1" applyFill="1" applyBorder="1" applyAlignment="1">
      <alignment horizontal="center" vertical="center" wrapText="1"/>
      <protection/>
    </xf>
    <xf numFmtId="0" fontId="19" fillId="0" borderId="17" xfId="59" applyFont="1" applyBorder="1" applyAlignment="1">
      <alignment horizontal="center" vertical="center" wrapText="1"/>
      <protection/>
    </xf>
    <xf numFmtId="0" fontId="19" fillId="35" borderId="10" xfId="59" applyFont="1" applyFill="1" applyBorder="1" applyAlignment="1">
      <alignment horizontal="center" vertical="center" wrapText="1"/>
      <protection/>
    </xf>
    <xf numFmtId="0" fontId="19" fillId="35" borderId="20" xfId="59" applyFont="1" applyFill="1" applyBorder="1" applyAlignment="1">
      <alignment horizontal="center" vertical="center" wrapText="1"/>
      <protection/>
    </xf>
    <xf numFmtId="0" fontId="19" fillId="35" borderId="22" xfId="59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26" fillId="0" borderId="2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19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10" xfId="59" applyFont="1" applyFill="1" applyBorder="1" applyAlignment="1">
      <alignment horizontal="left" vertical="center"/>
      <protection/>
    </xf>
    <xf numFmtId="49" fontId="19" fillId="0" borderId="10" xfId="59" applyNumberFormat="1" applyFont="1" applyBorder="1" applyAlignment="1">
      <alignment horizontal="left" vertical="center"/>
      <protection/>
    </xf>
    <xf numFmtId="0" fontId="19" fillId="0" borderId="15" xfId="59" applyFont="1" applyFill="1" applyBorder="1" applyAlignment="1">
      <alignment horizontal="left" vertical="center"/>
      <protection/>
    </xf>
    <xf numFmtId="0" fontId="19" fillId="0" borderId="16" xfId="59" applyFont="1" applyFill="1" applyBorder="1" applyAlignment="1">
      <alignment horizontal="left" vertical="center"/>
      <protection/>
    </xf>
    <xf numFmtId="49" fontId="19" fillId="0" borderId="15" xfId="59" applyNumberFormat="1" applyFont="1" applyBorder="1" applyAlignment="1">
      <alignment horizontal="left" vertical="center"/>
      <protection/>
    </xf>
    <xf numFmtId="49" fontId="19" fillId="0" borderId="16" xfId="59" applyNumberFormat="1" applyFont="1" applyBorder="1" applyAlignment="1">
      <alignment horizontal="left" vertical="center"/>
      <protection/>
    </xf>
    <xf numFmtId="0" fontId="19" fillId="0" borderId="10" xfId="59" applyFont="1" applyFill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 vertical="center" wrapText="1"/>
      <protection/>
    </xf>
    <xf numFmtId="0" fontId="19" fillId="0" borderId="22" xfId="59" applyFont="1" applyBorder="1" applyAlignment="1">
      <alignment horizontal="center" vertical="center" wrapText="1"/>
      <protection/>
    </xf>
    <xf numFmtId="0" fontId="19" fillId="0" borderId="20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20" xfId="59" applyFont="1" applyFill="1" applyBorder="1" applyAlignment="1">
      <alignment horizontal="center" vertical="center" wrapText="1"/>
      <protection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0" xfId="59" applyFont="1" applyAlignment="1">
      <alignment horizont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83"/>
  <sheetViews>
    <sheetView zoomScale="75" zoomScaleNormal="75" zoomScalePageLayoutView="0" workbookViewId="0" topLeftCell="A38">
      <selection activeCell="G12" sqref="G12:G56"/>
    </sheetView>
  </sheetViews>
  <sheetFormatPr defaultColWidth="9.140625" defaultRowHeight="12.75"/>
  <cols>
    <col min="3" max="3" width="16.7109375" style="0" customWidth="1"/>
    <col min="4" max="4" width="92.8515625" style="0" customWidth="1"/>
    <col min="5" max="5" width="22.00390625" style="0" customWidth="1"/>
    <col min="6" max="6" width="36.421875" style="0" customWidth="1"/>
    <col min="7" max="7" width="34.00390625" style="0" customWidth="1"/>
  </cols>
  <sheetData>
    <row r="2" spans="3:7" ht="23.25">
      <c r="C2" s="324"/>
      <c r="D2" s="324"/>
      <c r="E2" s="324"/>
      <c r="F2" s="324"/>
      <c r="G2" s="324"/>
    </row>
    <row r="3" spans="3:7" ht="24.75" customHeight="1">
      <c r="C3" s="325"/>
      <c r="D3" s="325"/>
      <c r="E3" s="325"/>
      <c r="F3" s="325"/>
      <c r="G3" s="326" t="s">
        <v>176</v>
      </c>
    </row>
    <row r="4" spans="3:7" s="5" customFormat="1" ht="24.75" customHeight="1">
      <c r="C4" s="438" t="s">
        <v>133</v>
      </c>
      <c r="D4" s="438"/>
      <c r="E4" s="438"/>
      <c r="F4" s="438"/>
      <c r="G4" s="438"/>
    </row>
    <row r="5" spans="3:7" s="5" customFormat="1" ht="15" customHeight="1">
      <c r="C5" s="327"/>
      <c r="D5" s="327"/>
      <c r="E5" s="327"/>
      <c r="F5" s="327"/>
      <c r="G5" s="328"/>
    </row>
    <row r="6" spans="3:7" s="5" customFormat="1" ht="24.75" customHeight="1">
      <c r="C6" s="438" t="s">
        <v>793</v>
      </c>
      <c r="D6" s="438"/>
      <c r="E6" s="438"/>
      <c r="F6" s="438"/>
      <c r="G6" s="438"/>
    </row>
    <row r="7" spans="3:7" s="2" customFormat="1" ht="33.75" customHeight="1">
      <c r="C7" s="325"/>
      <c r="D7" s="325"/>
      <c r="E7" s="325"/>
      <c r="F7" s="325"/>
      <c r="G7" s="329" t="s">
        <v>161</v>
      </c>
    </row>
    <row r="8" spans="3:7" s="2" customFormat="1" ht="30" customHeight="1">
      <c r="C8" s="439" t="s">
        <v>228</v>
      </c>
      <c r="D8" s="440" t="s">
        <v>229</v>
      </c>
      <c r="E8" s="442" t="s">
        <v>91</v>
      </c>
      <c r="F8" s="441" t="s">
        <v>135</v>
      </c>
      <c r="G8" s="441"/>
    </row>
    <row r="9" spans="3:7" s="2" customFormat="1" ht="39.75" customHeight="1">
      <c r="C9" s="439"/>
      <c r="D9" s="440"/>
      <c r="E9" s="442"/>
      <c r="F9" s="333" t="s">
        <v>360</v>
      </c>
      <c r="G9" s="333" t="s">
        <v>794</v>
      </c>
    </row>
    <row r="10" spans="3:7" s="2" customFormat="1" ht="23.25">
      <c r="C10" s="330">
        <v>1</v>
      </c>
      <c r="D10" s="331">
        <v>2</v>
      </c>
      <c r="E10" s="332">
        <v>3</v>
      </c>
      <c r="F10" s="333">
        <v>4</v>
      </c>
      <c r="G10" s="333">
        <v>5</v>
      </c>
    </row>
    <row r="11" spans="3:7" s="2" customFormat="1" ht="39.75" customHeight="1">
      <c r="C11" s="208"/>
      <c r="D11" s="209" t="s">
        <v>439</v>
      </c>
      <c r="E11" s="210"/>
      <c r="F11" s="363"/>
      <c r="G11" s="363"/>
    </row>
    <row r="12" spans="3:7" s="2" customFormat="1" ht="39.75" customHeight="1">
      <c r="C12" s="208" t="s">
        <v>440</v>
      </c>
      <c r="D12" s="209" t="s">
        <v>441</v>
      </c>
      <c r="E12" s="210">
        <v>1001</v>
      </c>
      <c r="F12" s="364">
        <v>397414</v>
      </c>
      <c r="G12" s="365">
        <v>394000</v>
      </c>
    </row>
    <row r="13" spans="3:7" s="2" customFormat="1" ht="39.75" customHeight="1">
      <c r="C13" s="208">
        <v>60</v>
      </c>
      <c r="D13" s="209" t="s">
        <v>442</v>
      </c>
      <c r="E13" s="210">
        <v>1002</v>
      </c>
      <c r="F13" s="366"/>
      <c r="G13" s="367"/>
    </row>
    <row r="14" spans="3:7" s="2" customFormat="1" ht="39.75" customHeight="1">
      <c r="C14" s="213">
        <v>600</v>
      </c>
      <c r="D14" s="214" t="s">
        <v>443</v>
      </c>
      <c r="E14" s="215">
        <v>1003</v>
      </c>
      <c r="F14" s="366"/>
      <c r="G14" s="367"/>
    </row>
    <row r="15" spans="3:7" s="2" customFormat="1" ht="39.75" customHeight="1">
      <c r="C15" s="213">
        <v>601</v>
      </c>
      <c r="D15" s="214" t="s">
        <v>444</v>
      </c>
      <c r="E15" s="215">
        <v>1004</v>
      </c>
      <c r="F15" s="366"/>
      <c r="G15" s="367"/>
    </row>
    <row r="16" spans="3:7" s="2" customFormat="1" ht="39.75" customHeight="1">
      <c r="C16" s="213">
        <v>602</v>
      </c>
      <c r="D16" s="214" t="s">
        <v>445</v>
      </c>
      <c r="E16" s="215">
        <v>1005</v>
      </c>
      <c r="F16" s="366"/>
      <c r="G16" s="367"/>
    </row>
    <row r="17" spans="3:7" s="2" customFormat="1" ht="39.75" customHeight="1">
      <c r="C17" s="213">
        <v>603</v>
      </c>
      <c r="D17" s="214" t="s">
        <v>446</v>
      </c>
      <c r="E17" s="215">
        <v>1006</v>
      </c>
      <c r="F17" s="366"/>
      <c r="G17" s="367"/>
    </row>
    <row r="18" spans="3:7" ht="39.75" customHeight="1">
      <c r="C18" s="213">
        <v>604</v>
      </c>
      <c r="D18" s="214" t="s">
        <v>447</v>
      </c>
      <c r="E18" s="215">
        <v>1007</v>
      </c>
      <c r="F18" s="366"/>
      <c r="G18" s="367"/>
    </row>
    <row r="19" spans="3:7" ht="39.75" customHeight="1">
      <c r="C19" s="213">
        <v>605</v>
      </c>
      <c r="D19" s="214" t="s">
        <v>448</v>
      </c>
      <c r="E19" s="215">
        <v>1008</v>
      </c>
      <c r="F19" s="366"/>
      <c r="G19" s="367"/>
    </row>
    <row r="20" spans="3:7" ht="39.75" customHeight="1">
      <c r="C20" s="208">
        <v>61</v>
      </c>
      <c r="D20" s="209" t="s">
        <v>449</v>
      </c>
      <c r="E20" s="210">
        <v>1009</v>
      </c>
      <c r="F20" s="364">
        <v>362014</v>
      </c>
      <c r="G20" s="365">
        <v>358600</v>
      </c>
    </row>
    <row r="21" spans="3:7" ht="39.75" customHeight="1">
      <c r="C21" s="213">
        <v>610</v>
      </c>
      <c r="D21" s="214" t="s">
        <v>450</v>
      </c>
      <c r="E21" s="215">
        <v>1010</v>
      </c>
      <c r="F21" s="366"/>
      <c r="G21" s="367"/>
    </row>
    <row r="22" spans="3:7" ht="39.75" customHeight="1">
      <c r="C22" s="213">
        <v>611</v>
      </c>
      <c r="D22" s="214" t="s">
        <v>451</v>
      </c>
      <c r="E22" s="215">
        <v>1011</v>
      </c>
      <c r="F22" s="366"/>
      <c r="G22" s="367"/>
    </row>
    <row r="23" spans="3:7" ht="39.75" customHeight="1">
      <c r="C23" s="213">
        <v>612</v>
      </c>
      <c r="D23" s="214" t="s">
        <v>452</v>
      </c>
      <c r="E23" s="215">
        <v>1012</v>
      </c>
      <c r="F23" s="366"/>
      <c r="G23" s="367"/>
    </row>
    <row r="24" spans="3:7" ht="39.75" customHeight="1">
      <c r="C24" s="213">
        <v>613</v>
      </c>
      <c r="D24" s="214" t="s">
        <v>453</v>
      </c>
      <c r="E24" s="215">
        <v>1013</v>
      </c>
      <c r="F24" s="366"/>
      <c r="G24" s="367"/>
    </row>
    <row r="25" spans="3:7" ht="39.75" customHeight="1">
      <c r="C25" s="213">
        <v>614</v>
      </c>
      <c r="D25" s="214" t="s">
        <v>454</v>
      </c>
      <c r="E25" s="215">
        <v>1014</v>
      </c>
      <c r="F25" s="364">
        <v>362014</v>
      </c>
      <c r="G25" s="365">
        <v>358600</v>
      </c>
    </row>
    <row r="26" spans="3:7" ht="39.75" customHeight="1">
      <c r="C26" s="213">
        <v>615</v>
      </c>
      <c r="D26" s="214" t="s">
        <v>455</v>
      </c>
      <c r="E26" s="215">
        <v>1015</v>
      </c>
      <c r="F26" s="366"/>
      <c r="G26" s="367"/>
    </row>
    <row r="27" spans="3:7" ht="39.75" customHeight="1">
      <c r="C27" s="213">
        <v>64</v>
      </c>
      <c r="D27" s="214" t="s">
        <v>456</v>
      </c>
      <c r="E27" s="215">
        <v>1016</v>
      </c>
      <c r="F27" s="364">
        <v>31000</v>
      </c>
      <c r="G27" s="365">
        <v>31000</v>
      </c>
    </row>
    <row r="28" spans="3:7" ht="39.75" customHeight="1">
      <c r="C28" s="213">
        <v>65</v>
      </c>
      <c r="D28" s="214" t="s">
        <v>457</v>
      </c>
      <c r="E28" s="215">
        <v>1017</v>
      </c>
      <c r="F28" s="364">
        <v>4400</v>
      </c>
      <c r="G28" s="365">
        <v>4400</v>
      </c>
    </row>
    <row r="29" spans="3:7" ht="39.75" customHeight="1">
      <c r="C29" s="208"/>
      <c r="D29" s="209" t="s">
        <v>458</v>
      </c>
      <c r="E29" s="210"/>
      <c r="F29" s="366"/>
      <c r="G29" s="365"/>
    </row>
    <row r="30" spans="3:7" ht="39.75" customHeight="1">
      <c r="C30" s="208" t="s">
        <v>459</v>
      </c>
      <c r="D30" s="209" t="s">
        <v>460</v>
      </c>
      <c r="E30" s="210">
        <v>1018</v>
      </c>
      <c r="F30" s="364">
        <v>400814</v>
      </c>
      <c r="G30" s="365">
        <v>386130</v>
      </c>
    </row>
    <row r="31" spans="3:7" ht="39.75" customHeight="1">
      <c r="C31" s="213">
        <v>50</v>
      </c>
      <c r="D31" s="214" t="s">
        <v>461</v>
      </c>
      <c r="E31" s="215">
        <v>1019</v>
      </c>
      <c r="F31" s="364">
        <v>3200</v>
      </c>
      <c r="G31" s="365">
        <v>3200</v>
      </c>
    </row>
    <row r="32" spans="3:7" ht="39.75" customHeight="1">
      <c r="C32" s="213">
        <v>62</v>
      </c>
      <c r="D32" s="214" t="s">
        <v>462</v>
      </c>
      <c r="E32" s="215">
        <v>1020</v>
      </c>
      <c r="F32" s="366"/>
      <c r="G32" s="367"/>
    </row>
    <row r="33" spans="3:7" ht="39.75" customHeight="1">
      <c r="C33" s="213">
        <v>630</v>
      </c>
      <c r="D33" s="214" t="s">
        <v>463</v>
      </c>
      <c r="E33" s="215">
        <v>1021</v>
      </c>
      <c r="F33" s="366"/>
      <c r="G33" s="367"/>
    </row>
    <row r="34" spans="3:7" ht="39.75" customHeight="1">
      <c r="C34" s="213">
        <v>631</v>
      </c>
      <c r="D34" s="214" t="s">
        <v>464</v>
      </c>
      <c r="E34" s="215">
        <v>1022</v>
      </c>
      <c r="F34" s="366"/>
      <c r="G34" s="365"/>
    </row>
    <row r="35" spans="3:7" ht="39.75" customHeight="1">
      <c r="C35" s="213" t="s">
        <v>230</v>
      </c>
      <c r="D35" s="214" t="s">
        <v>465</v>
      </c>
      <c r="E35" s="215">
        <v>1023</v>
      </c>
      <c r="F35" s="364">
        <v>23250</v>
      </c>
      <c r="G35" s="365">
        <v>21250</v>
      </c>
    </row>
    <row r="36" spans="3:7" ht="39.75" customHeight="1">
      <c r="C36" s="213">
        <v>513</v>
      </c>
      <c r="D36" s="214" t="s">
        <v>466</v>
      </c>
      <c r="E36" s="215">
        <v>1024</v>
      </c>
      <c r="F36" s="364">
        <v>28883</v>
      </c>
      <c r="G36" s="365">
        <v>28883</v>
      </c>
    </row>
    <row r="37" spans="3:7" ht="39.75" customHeight="1">
      <c r="C37" s="213">
        <v>52</v>
      </c>
      <c r="D37" s="214" t="s">
        <v>467</v>
      </c>
      <c r="E37" s="215">
        <v>1025</v>
      </c>
      <c r="F37" s="364">
        <v>231258</v>
      </c>
      <c r="G37" s="365">
        <v>231258</v>
      </c>
    </row>
    <row r="38" spans="3:7" ht="39.75" customHeight="1">
      <c r="C38" s="213">
        <v>53</v>
      </c>
      <c r="D38" s="214" t="s">
        <v>468</v>
      </c>
      <c r="E38" s="215">
        <v>1026</v>
      </c>
      <c r="F38" s="364">
        <v>53447</v>
      </c>
      <c r="G38" s="365">
        <v>40763</v>
      </c>
    </row>
    <row r="39" spans="3:7" ht="39.75" customHeight="1">
      <c r="C39" s="213">
        <v>540</v>
      </c>
      <c r="D39" s="214" t="s">
        <v>469</v>
      </c>
      <c r="E39" s="215">
        <v>1027</v>
      </c>
      <c r="F39" s="364">
        <v>45000</v>
      </c>
      <c r="G39" s="365">
        <v>45000</v>
      </c>
    </row>
    <row r="40" spans="3:7" ht="39.75" customHeight="1">
      <c r="C40" s="213" t="s">
        <v>231</v>
      </c>
      <c r="D40" s="214" t="s">
        <v>470</v>
      </c>
      <c r="E40" s="215">
        <v>1028</v>
      </c>
      <c r="F40" s="364">
        <v>3000</v>
      </c>
      <c r="G40" s="365">
        <v>3000</v>
      </c>
    </row>
    <row r="41" spans="3:7" ht="39.75" customHeight="1">
      <c r="C41" s="213">
        <v>55</v>
      </c>
      <c r="D41" s="214" t="s">
        <v>471</v>
      </c>
      <c r="E41" s="215">
        <v>1029</v>
      </c>
      <c r="F41" s="364">
        <v>12776</v>
      </c>
      <c r="G41" s="365">
        <v>12776</v>
      </c>
    </row>
    <row r="42" spans="3:7" ht="39.75" customHeight="1">
      <c r="C42" s="208"/>
      <c r="D42" s="209" t="s">
        <v>472</v>
      </c>
      <c r="E42" s="210">
        <v>1030</v>
      </c>
      <c r="F42" s="366"/>
      <c r="G42" s="365">
        <v>7870</v>
      </c>
    </row>
    <row r="43" spans="3:7" ht="39.75" customHeight="1">
      <c r="C43" s="208"/>
      <c r="D43" s="209" t="s">
        <v>473</v>
      </c>
      <c r="E43" s="210">
        <v>1031</v>
      </c>
      <c r="F43" s="364">
        <v>3400</v>
      </c>
      <c r="G43" s="365"/>
    </row>
    <row r="44" spans="3:7" ht="39.75" customHeight="1">
      <c r="C44" s="208">
        <v>66</v>
      </c>
      <c r="D44" s="209" t="s">
        <v>474</v>
      </c>
      <c r="E44" s="210">
        <v>1032</v>
      </c>
      <c r="F44" s="364">
        <v>9500</v>
      </c>
      <c r="G44" s="365">
        <v>8000</v>
      </c>
    </row>
    <row r="45" spans="3:7" ht="39.75" customHeight="1">
      <c r="C45" s="208" t="s">
        <v>475</v>
      </c>
      <c r="D45" s="209" t="s">
        <v>476</v>
      </c>
      <c r="E45" s="210">
        <v>1033</v>
      </c>
      <c r="F45" s="364">
        <v>1500</v>
      </c>
      <c r="G45" s="365">
        <v>1500</v>
      </c>
    </row>
    <row r="46" spans="3:7" ht="39.75" customHeight="1">
      <c r="C46" s="213">
        <v>660</v>
      </c>
      <c r="D46" s="214" t="s">
        <v>477</v>
      </c>
      <c r="E46" s="215">
        <v>1034</v>
      </c>
      <c r="F46" s="366"/>
      <c r="G46" s="367"/>
    </row>
    <row r="47" spans="3:7" ht="39.75" customHeight="1">
      <c r="C47" s="213">
        <v>661</v>
      </c>
      <c r="D47" s="214" t="s">
        <v>478</v>
      </c>
      <c r="E47" s="215">
        <v>1035</v>
      </c>
      <c r="F47" s="368"/>
      <c r="G47" s="369"/>
    </row>
    <row r="48" spans="3:7" ht="39.75" customHeight="1">
      <c r="C48" s="213">
        <v>665</v>
      </c>
      <c r="D48" s="214" t="s">
        <v>479</v>
      </c>
      <c r="E48" s="215">
        <v>1036</v>
      </c>
      <c r="F48" s="368"/>
      <c r="G48" s="369"/>
    </row>
    <row r="49" spans="3:7" ht="39.75" customHeight="1">
      <c r="C49" s="213">
        <v>669</v>
      </c>
      <c r="D49" s="214" t="s">
        <v>480</v>
      </c>
      <c r="E49" s="215">
        <v>1037</v>
      </c>
      <c r="F49" s="370">
        <v>1500</v>
      </c>
      <c r="G49" s="371">
        <v>1500</v>
      </c>
    </row>
    <row r="50" spans="3:7" ht="39.75" customHeight="1">
      <c r="C50" s="208">
        <v>662</v>
      </c>
      <c r="D50" s="209" t="s">
        <v>481</v>
      </c>
      <c r="E50" s="210">
        <v>1038</v>
      </c>
      <c r="F50" s="370">
        <v>8000</v>
      </c>
      <c r="G50" s="252">
        <v>6500</v>
      </c>
    </row>
    <row r="51" spans="3:7" ht="39.75" customHeight="1">
      <c r="C51" s="208" t="s">
        <v>232</v>
      </c>
      <c r="D51" s="209" t="s">
        <v>482</v>
      </c>
      <c r="E51" s="210">
        <v>1039</v>
      </c>
      <c r="F51" s="368"/>
      <c r="G51" s="369"/>
    </row>
    <row r="52" spans="3:7" ht="39.75" customHeight="1">
      <c r="C52" s="208">
        <v>56</v>
      </c>
      <c r="D52" s="209" t="s">
        <v>483</v>
      </c>
      <c r="E52" s="210">
        <v>1040</v>
      </c>
      <c r="F52" s="368">
        <v>700</v>
      </c>
      <c r="G52" s="253">
        <v>700</v>
      </c>
    </row>
    <row r="53" spans="3:7" ht="39.75" customHeight="1">
      <c r="C53" s="208" t="s">
        <v>484</v>
      </c>
      <c r="D53" s="209" t="s">
        <v>485</v>
      </c>
      <c r="E53" s="210">
        <v>1041</v>
      </c>
      <c r="F53" s="368">
        <v>200</v>
      </c>
      <c r="G53" s="253">
        <v>200</v>
      </c>
    </row>
    <row r="54" spans="3:7" ht="39.75" customHeight="1">
      <c r="C54" s="213">
        <v>560</v>
      </c>
      <c r="D54" s="214" t="s">
        <v>233</v>
      </c>
      <c r="E54" s="215">
        <v>1042</v>
      </c>
      <c r="F54" s="368"/>
      <c r="G54" s="253"/>
    </row>
    <row r="55" spans="3:7" ht="39.75" customHeight="1">
      <c r="C55" s="213">
        <v>561</v>
      </c>
      <c r="D55" s="214" t="s">
        <v>234</v>
      </c>
      <c r="E55" s="215">
        <v>1043</v>
      </c>
      <c r="F55" s="368"/>
      <c r="G55" s="253"/>
    </row>
    <row r="56" spans="3:7" ht="39.75" customHeight="1">
      <c r="C56" s="213">
        <v>565</v>
      </c>
      <c r="D56" s="214" t="s">
        <v>486</v>
      </c>
      <c r="E56" s="215">
        <v>1044</v>
      </c>
      <c r="F56" s="368"/>
      <c r="G56" s="253"/>
    </row>
    <row r="57" spans="3:7" ht="39.75" customHeight="1">
      <c r="C57" s="213" t="s">
        <v>235</v>
      </c>
      <c r="D57" s="214" t="s">
        <v>487</v>
      </c>
      <c r="E57" s="215">
        <v>1045</v>
      </c>
      <c r="F57" s="368">
        <v>200</v>
      </c>
      <c r="G57" s="252">
        <v>200</v>
      </c>
    </row>
    <row r="58" spans="3:7" ht="39.75" customHeight="1">
      <c r="C58" s="213">
        <v>562</v>
      </c>
      <c r="D58" s="214" t="s">
        <v>488</v>
      </c>
      <c r="E58" s="215">
        <v>1046</v>
      </c>
      <c r="F58" s="368">
        <v>500</v>
      </c>
      <c r="G58" s="252">
        <v>500</v>
      </c>
    </row>
    <row r="59" spans="3:7" ht="39.75" customHeight="1">
      <c r="C59" s="208" t="s">
        <v>489</v>
      </c>
      <c r="D59" s="209" t="s">
        <v>490</v>
      </c>
      <c r="E59" s="210">
        <v>1047</v>
      </c>
      <c r="F59" s="368"/>
      <c r="G59" s="252"/>
    </row>
    <row r="60" spans="3:7" ht="39.75" customHeight="1">
      <c r="C60" s="208"/>
      <c r="D60" s="209" t="s">
        <v>491</v>
      </c>
      <c r="E60" s="210">
        <v>1048</v>
      </c>
      <c r="F60" s="370">
        <v>8800</v>
      </c>
      <c r="G60" s="252">
        <v>7300</v>
      </c>
    </row>
    <row r="61" spans="3:7" ht="39.75" customHeight="1">
      <c r="C61" s="208"/>
      <c r="D61" s="209" t="s">
        <v>492</v>
      </c>
      <c r="E61" s="210">
        <v>1049</v>
      </c>
      <c r="F61" s="368"/>
      <c r="G61" s="252"/>
    </row>
    <row r="62" spans="3:7" ht="39.75" customHeight="1">
      <c r="C62" s="213" t="s">
        <v>236</v>
      </c>
      <c r="D62" s="214" t="s">
        <v>493</v>
      </c>
      <c r="E62" s="215">
        <v>1050</v>
      </c>
      <c r="F62" s="370">
        <v>3000</v>
      </c>
      <c r="G62" s="252">
        <v>3000</v>
      </c>
    </row>
    <row r="63" spans="3:7" ht="39.75" customHeight="1">
      <c r="C63" s="213" t="s">
        <v>237</v>
      </c>
      <c r="D63" s="214" t="s">
        <v>494</v>
      </c>
      <c r="E63" s="215">
        <v>1051</v>
      </c>
      <c r="F63" s="370">
        <v>6000</v>
      </c>
      <c r="G63" s="252">
        <v>6000</v>
      </c>
    </row>
    <row r="64" spans="3:7" ht="39.75" customHeight="1">
      <c r="C64" s="213" t="s">
        <v>495</v>
      </c>
      <c r="D64" s="214" t="s">
        <v>496</v>
      </c>
      <c r="E64" s="215">
        <v>1052</v>
      </c>
      <c r="F64" s="368"/>
      <c r="G64" s="369"/>
    </row>
    <row r="65" spans="3:7" ht="39.75" customHeight="1">
      <c r="C65" s="213" t="s">
        <v>238</v>
      </c>
      <c r="D65" s="214" t="s">
        <v>497</v>
      </c>
      <c r="E65" s="215">
        <v>1053</v>
      </c>
      <c r="F65" s="370">
        <v>2170</v>
      </c>
      <c r="G65" s="252">
        <v>2170</v>
      </c>
    </row>
    <row r="66" spans="3:7" ht="39.75" customHeight="1">
      <c r="C66" s="208"/>
      <c r="D66" s="209" t="s">
        <v>498</v>
      </c>
      <c r="E66" s="210">
        <v>1054</v>
      </c>
      <c r="F66" s="368">
        <v>230</v>
      </c>
      <c r="G66" s="252">
        <v>10000</v>
      </c>
    </row>
    <row r="67" spans="3:7" ht="39.75" customHeight="1">
      <c r="C67" s="208"/>
      <c r="D67" s="209" t="s">
        <v>499</v>
      </c>
      <c r="E67" s="210">
        <v>1055</v>
      </c>
      <c r="F67" s="368"/>
      <c r="G67" s="372"/>
    </row>
    <row r="68" spans="3:7" ht="39.75" customHeight="1">
      <c r="C68" s="208" t="s">
        <v>500</v>
      </c>
      <c r="D68" s="209" t="s">
        <v>501</v>
      </c>
      <c r="E68" s="210">
        <v>1056</v>
      </c>
      <c r="F68" s="368"/>
      <c r="G68" s="369"/>
    </row>
    <row r="69" spans="3:7" ht="39.75" customHeight="1">
      <c r="C69" s="213" t="s">
        <v>502</v>
      </c>
      <c r="D69" s="214" t="s">
        <v>503</v>
      </c>
      <c r="E69" s="215">
        <v>1057</v>
      </c>
      <c r="F69" s="368"/>
      <c r="G69" s="369"/>
    </row>
    <row r="70" spans="3:7" ht="39.75" customHeight="1">
      <c r="C70" s="208"/>
      <c r="D70" s="209" t="s">
        <v>504</v>
      </c>
      <c r="E70" s="210">
        <v>1058</v>
      </c>
      <c r="F70" s="368"/>
      <c r="G70" s="252">
        <v>10000</v>
      </c>
    </row>
    <row r="71" spans="3:7" ht="39.75" customHeight="1">
      <c r="C71" s="217"/>
      <c r="D71" s="218" t="s">
        <v>505</v>
      </c>
      <c r="E71" s="215">
        <v>1059</v>
      </c>
      <c r="F71" s="368"/>
      <c r="G71" s="369"/>
    </row>
    <row r="72" spans="3:7" ht="39.75" customHeight="1">
      <c r="C72" s="213"/>
      <c r="D72" s="218" t="s">
        <v>506</v>
      </c>
      <c r="E72" s="215"/>
      <c r="F72" s="368"/>
      <c r="G72" s="369"/>
    </row>
    <row r="73" spans="3:7" ht="39.75" customHeight="1">
      <c r="C73" s="208">
        <v>721</v>
      </c>
      <c r="D73" s="219" t="s">
        <v>507</v>
      </c>
      <c r="E73" s="210">
        <v>1060</v>
      </c>
      <c r="F73" s="368"/>
      <c r="G73" s="369"/>
    </row>
    <row r="74" spans="3:7" ht="39.75" customHeight="1">
      <c r="C74" s="213" t="s">
        <v>508</v>
      </c>
      <c r="D74" s="218" t="s">
        <v>509</v>
      </c>
      <c r="E74" s="215">
        <v>1061</v>
      </c>
      <c r="F74" s="368"/>
      <c r="G74" s="369"/>
    </row>
    <row r="75" spans="3:7" ht="39.75" customHeight="1">
      <c r="C75" s="213" t="s">
        <v>508</v>
      </c>
      <c r="D75" s="218" t="s">
        <v>510</v>
      </c>
      <c r="E75" s="215">
        <v>1062</v>
      </c>
      <c r="F75" s="368"/>
      <c r="G75" s="369"/>
    </row>
    <row r="76" spans="3:7" ht="39.75" customHeight="1">
      <c r="C76" s="213">
        <v>723</v>
      </c>
      <c r="D76" s="218" t="s">
        <v>511</v>
      </c>
      <c r="E76" s="215">
        <v>1063</v>
      </c>
      <c r="F76" s="368"/>
      <c r="G76" s="369"/>
    </row>
    <row r="77" spans="3:7" ht="39.75" customHeight="1">
      <c r="C77" s="208"/>
      <c r="D77" s="219" t="s">
        <v>512</v>
      </c>
      <c r="E77" s="210">
        <v>1064</v>
      </c>
      <c r="F77" s="368"/>
      <c r="G77" s="369"/>
    </row>
    <row r="78" spans="3:7" ht="39.75" customHeight="1">
      <c r="C78" s="217"/>
      <c r="D78" s="218" t="s">
        <v>513</v>
      </c>
      <c r="E78" s="215">
        <v>1065</v>
      </c>
      <c r="F78" s="368"/>
      <c r="G78" s="369"/>
    </row>
    <row r="79" spans="3:7" ht="20.25">
      <c r="C79" s="217"/>
      <c r="D79" s="218" t="s">
        <v>514</v>
      </c>
      <c r="E79" s="215">
        <v>1066</v>
      </c>
      <c r="F79" s="369"/>
      <c r="G79" s="369"/>
    </row>
    <row r="80" spans="3:7" ht="20.25">
      <c r="C80" s="217"/>
      <c r="D80" s="218" t="s">
        <v>515</v>
      </c>
      <c r="E80" s="215">
        <v>1067</v>
      </c>
      <c r="F80" s="369"/>
      <c r="G80" s="369"/>
    </row>
    <row r="81" spans="3:7" ht="20.25">
      <c r="C81" s="217"/>
      <c r="D81" s="218" t="s">
        <v>516</v>
      </c>
      <c r="E81" s="215"/>
      <c r="F81" s="369"/>
      <c r="G81" s="369"/>
    </row>
    <row r="82" spans="3:7" ht="20.25">
      <c r="C82" s="217"/>
      <c r="D82" s="218" t="s">
        <v>163</v>
      </c>
      <c r="E82" s="215">
        <v>1068</v>
      </c>
      <c r="F82" s="369"/>
      <c r="G82" s="369"/>
    </row>
    <row r="83" spans="3:7" ht="21" thickBot="1">
      <c r="C83" s="220"/>
      <c r="D83" s="221" t="s">
        <v>517</v>
      </c>
      <c r="E83" s="215">
        <v>1069</v>
      </c>
      <c r="F83" s="369"/>
      <c r="G83" s="369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5" right="0.75" top="1" bottom="1" header="0.5" footer="0.5"/>
  <pageSetup fitToHeight="1" fitToWidth="1" horizontalDpi="600" verticalDpi="600" orientation="portrait" scale="2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1">
      <selection activeCell="C2" sqref="C2:P16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3.2812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4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3.140625" style="1" customWidth="1"/>
    <col min="17" max="16384" width="9.140625" style="1" customWidth="1"/>
  </cols>
  <sheetData>
    <row r="3" ht="15.75">
      <c r="P3" s="16" t="s">
        <v>159</v>
      </c>
    </row>
    <row r="4" s="43" customFormat="1" ht="15"/>
    <row r="5" spans="3:16" s="43" customFormat="1" ht="15.75" customHeight="1">
      <c r="C5" s="499" t="s">
        <v>1</v>
      </c>
      <c r="D5" s="499"/>
      <c r="E5" s="499"/>
      <c r="F5" s="499"/>
      <c r="G5" s="138"/>
      <c r="H5" s="499" t="s">
        <v>2</v>
      </c>
      <c r="I5" s="499"/>
      <c r="J5" s="499"/>
      <c r="K5" s="499"/>
      <c r="L5" s="138"/>
      <c r="M5" s="499" t="s">
        <v>3</v>
      </c>
      <c r="N5" s="499"/>
      <c r="O5" s="499"/>
      <c r="P5" s="499"/>
    </row>
    <row r="6" spans="3:16" s="43" customFormat="1" ht="15">
      <c r="C6" s="139"/>
      <c r="D6" s="138"/>
      <c r="E6" s="138"/>
      <c r="F6" s="138"/>
      <c r="G6" s="138"/>
      <c r="H6" s="139"/>
      <c r="I6" s="138"/>
      <c r="J6" s="138"/>
      <c r="K6" s="138"/>
      <c r="L6" s="138"/>
      <c r="M6" s="138"/>
      <c r="N6" s="138"/>
      <c r="O6" s="138"/>
      <c r="P6" s="138"/>
    </row>
    <row r="7" spans="3:16" s="43" customFormat="1" ht="56.25" customHeight="1">
      <c r="C7" s="62" t="s">
        <v>4</v>
      </c>
      <c r="D7" s="62" t="s">
        <v>134</v>
      </c>
      <c r="E7" s="62" t="s">
        <v>362</v>
      </c>
      <c r="F7" s="62" t="s">
        <v>832</v>
      </c>
      <c r="G7" s="138"/>
      <c r="H7" s="62" t="s">
        <v>4</v>
      </c>
      <c r="I7" s="62" t="s">
        <v>134</v>
      </c>
      <c r="J7" s="62" t="s">
        <v>362</v>
      </c>
      <c r="K7" s="62" t="s">
        <v>832</v>
      </c>
      <c r="L7" s="138"/>
      <c r="M7" s="62" t="s">
        <v>4</v>
      </c>
      <c r="N7" s="62" t="s">
        <v>134</v>
      </c>
      <c r="O7" s="62" t="s">
        <v>362</v>
      </c>
      <c r="P7" s="62" t="s">
        <v>832</v>
      </c>
    </row>
    <row r="8" spans="3:16" s="43" customFormat="1" ht="30" customHeight="1">
      <c r="C8" s="62">
        <v>1</v>
      </c>
      <c r="D8" s="56" t="s">
        <v>5</v>
      </c>
      <c r="E8" s="62">
        <v>13</v>
      </c>
      <c r="F8" s="62">
        <v>12</v>
      </c>
      <c r="G8" s="138"/>
      <c r="H8" s="62">
        <v>1</v>
      </c>
      <c r="I8" s="56" t="s">
        <v>6</v>
      </c>
      <c r="J8" s="62">
        <v>11</v>
      </c>
      <c r="K8" s="62">
        <v>8</v>
      </c>
      <c r="L8" s="138"/>
      <c r="M8" s="62">
        <v>1</v>
      </c>
      <c r="N8" s="56" t="s">
        <v>7</v>
      </c>
      <c r="O8" s="62">
        <v>5</v>
      </c>
      <c r="P8" s="62">
        <v>5</v>
      </c>
    </row>
    <row r="9" spans="3:16" s="43" customFormat="1" ht="30" customHeight="1">
      <c r="C9" s="62">
        <v>2</v>
      </c>
      <c r="D9" s="56" t="s">
        <v>8</v>
      </c>
      <c r="E9" s="62">
        <v>11</v>
      </c>
      <c r="F9" s="62">
        <v>11</v>
      </c>
      <c r="G9" s="138"/>
      <c r="H9" s="62">
        <v>2</v>
      </c>
      <c r="I9" s="56" t="s">
        <v>9</v>
      </c>
      <c r="J9" s="62">
        <v>54</v>
      </c>
      <c r="K9" s="62">
        <v>48</v>
      </c>
      <c r="L9" s="138"/>
      <c r="M9" s="62">
        <v>2</v>
      </c>
      <c r="N9" s="56" t="s">
        <v>10</v>
      </c>
      <c r="O9" s="62">
        <v>21</v>
      </c>
      <c r="P9" s="62">
        <v>16</v>
      </c>
    </row>
    <row r="10" spans="3:16" s="43" customFormat="1" ht="30" customHeight="1">
      <c r="C10" s="62">
        <v>3</v>
      </c>
      <c r="D10" s="56" t="s">
        <v>11</v>
      </c>
      <c r="E10" s="62">
        <v>3</v>
      </c>
      <c r="F10" s="62">
        <v>3</v>
      </c>
      <c r="G10" s="138"/>
      <c r="H10" s="62">
        <v>3</v>
      </c>
      <c r="I10" s="56" t="s">
        <v>12</v>
      </c>
      <c r="J10" s="62">
        <v>55</v>
      </c>
      <c r="K10" s="62">
        <v>58</v>
      </c>
      <c r="L10" s="138"/>
      <c r="M10" s="62">
        <v>3</v>
      </c>
      <c r="N10" s="56" t="s">
        <v>13</v>
      </c>
      <c r="O10" s="62">
        <v>38</v>
      </c>
      <c r="P10" s="62">
        <v>38</v>
      </c>
    </row>
    <row r="11" spans="3:16" s="43" customFormat="1" ht="30" customHeight="1">
      <c r="C11" s="62">
        <v>4</v>
      </c>
      <c r="D11" s="56" t="s">
        <v>14</v>
      </c>
      <c r="E11" s="62">
        <v>46</v>
      </c>
      <c r="F11" s="62">
        <v>46</v>
      </c>
      <c r="G11" s="138"/>
      <c r="H11" s="62">
        <v>4</v>
      </c>
      <c r="I11" s="56" t="s">
        <v>15</v>
      </c>
      <c r="J11" s="62">
        <v>57</v>
      </c>
      <c r="K11" s="62">
        <v>60</v>
      </c>
      <c r="L11" s="138"/>
      <c r="M11" s="62">
        <v>4</v>
      </c>
      <c r="N11" s="56" t="s">
        <v>16</v>
      </c>
      <c r="O11" s="62">
        <v>36</v>
      </c>
      <c r="P11" s="62">
        <v>33</v>
      </c>
    </row>
    <row r="12" spans="3:16" s="43" customFormat="1" ht="30" customHeight="1">
      <c r="C12" s="62">
        <v>5</v>
      </c>
      <c r="D12" s="56" t="s">
        <v>17</v>
      </c>
      <c r="E12" s="62">
        <v>40</v>
      </c>
      <c r="F12" s="62">
        <v>39</v>
      </c>
      <c r="G12" s="138"/>
      <c r="H12" s="62">
        <v>5</v>
      </c>
      <c r="I12" s="56" t="s">
        <v>18</v>
      </c>
      <c r="J12" s="62">
        <v>12</v>
      </c>
      <c r="K12" s="62">
        <v>9</v>
      </c>
      <c r="L12" s="138"/>
      <c r="M12" s="62">
        <v>5</v>
      </c>
      <c r="N12" s="56" t="s">
        <v>19</v>
      </c>
      <c r="O12" s="62">
        <v>21</v>
      </c>
      <c r="P12" s="62">
        <v>27</v>
      </c>
    </row>
    <row r="13" spans="3:16" s="43" customFormat="1" ht="30" customHeight="1">
      <c r="C13" s="62">
        <v>6</v>
      </c>
      <c r="D13" s="56" t="s">
        <v>20</v>
      </c>
      <c r="E13" s="62">
        <v>62</v>
      </c>
      <c r="F13" s="62">
        <v>62</v>
      </c>
      <c r="G13" s="138"/>
      <c r="H13" s="62"/>
      <c r="I13" s="56" t="s">
        <v>25</v>
      </c>
      <c r="J13" s="62">
        <v>189</v>
      </c>
      <c r="K13" s="62">
        <v>183</v>
      </c>
      <c r="L13" s="138"/>
      <c r="M13" s="62">
        <v>6</v>
      </c>
      <c r="N13" s="56" t="s">
        <v>21</v>
      </c>
      <c r="O13" s="62">
        <v>26</v>
      </c>
      <c r="P13" s="62">
        <v>23</v>
      </c>
    </row>
    <row r="14" spans="3:16" s="43" customFormat="1" ht="30" customHeight="1">
      <c r="C14" s="62">
        <v>7</v>
      </c>
      <c r="D14" s="56" t="s">
        <v>22</v>
      </c>
      <c r="E14" s="62">
        <v>14</v>
      </c>
      <c r="F14" s="62">
        <v>10</v>
      </c>
      <c r="G14" s="138"/>
      <c r="H14" s="62"/>
      <c r="I14" s="56" t="s">
        <v>23</v>
      </c>
      <c r="J14" s="62">
        <v>44.82</v>
      </c>
      <c r="K14" s="62">
        <v>45.05</v>
      </c>
      <c r="L14" s="138"/>
      <c r="M14" s="62">
        <v>7</v>
      </c>
      <c r="N14" s="56" t="s">
        <v>24</v>
      </c>
      <c r="O14" s="62">
        <v>20</v>
      </c>
      <c r="P14" s="62">
        <v>23</v>
      </c>
    </row>
    <row r="15" spans="3:16" s="43" customFormat="1" ht="30" customHeight="1">
      <c r="C15" s="62"/>
      <c r="D15" s="56" t="s">
        <v>25</v>
      </c>
      <c r="E15" s="62">
        <v>189</v>
      </c>
      <c r="F15" s="62">
        <v>183</v>
      </c>
      <c r="G15" s="138"/>
      <c r="H15" s="62"/>
      <c r="I15" s="56"/>
      <c r="J15" s="62"/>
      <c r="K15" s="62"/>
      <c r="L15" s="138"/>
      <c r="M15" s="62">
        <v>8</v>
      </c>
      <c r="N15" s="56" t="s">
        <v>26</v>
      </c>
      <c r="O15" s="62">
        <v>22</v>
      </c>
      <c r="P15" s="62">
        <v>18</v>
      </c>
    </row>
    <row r="16" spans="3:16" s="43" customFormat="1" ht="30" customHeight="1">
      <c r="C16" s="62"/>
      <c r="D16" s="56"/>
      <c r="E16" s="62"/>
      <c r="F16" s="62"/>
      <c r="G16" s="138"/>
      <c r="H16" s="62"/>
      <c r="I16" s="56"/>
      <c r="J16" s="62"/>
      <c r="K16" s="62"/>
      <c r="L16" s="138"/>
      <c r="M16" s="62"/>
      <c r="N16" s="56" t="s">
        <v>25</v>
      </c>
      <c r="O16" s="62">
        <v>189</v>
      </c>
      <c r="P16" s="62">
        <v>183</v>
      </c>
    </row>
    <row r="17" spans="3:16" ht="15.75">
      <c r="C17" s="9"/>
      <c r="D17" s="9"/>
      <c r="E17" s="9"/>
      <c r="F17" s="9"/>
      <c r="G17" s="9"/>
      <c r="H17" s="9"/>
      <c r="I17" s="9"/>
      <c r="J17" s="9"/>
      <c r="K17" s="9"/>
      <c r="L17" s="9"/>
      <c r="P17" s="9"/>
    </row>
    <row r="18" spans="7:16" ht="15.75">
      <c r="G18" s="9"/>
      <c r="H18" s="9"/>
      <c r="I18" s="9"/>
      <c r="J18" s="9"/>
      <c r="K18" s="9"/>
      <c r="L18" s="9"/>
      <c r="P18" s="9"/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3"/>
  <sheetViews>
    <sheetView workbookViewId="0" topLeftCell="A1">
      <selection activeCell="B2" sqref="B2:F24"/>
    </sheetView>
  </sheetViews>
  <sheetFormatPr defaultColWidth="9.140625" defaultRowHeight="12.75"/>
  <cols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  <col min="9" max="9" width="17.421875" style="0" customWidth="1"/>
  </cols>
  <sheetData>
    <row r="2" ht="12.75">
      <c r="F2" t="s">
        <v>413</v>
      </c>
    </row>
    <row r="4" spans="2:6" ht="14.25">
      <c r="B4" s="500" t="s">
        <v>833</v>
      </c>
      <c r="C4" s="500"/>
      <c r="D4" s="500"/>
      <c r="E4" s="500"/>
      <c r="F4" s="500"/>
    </row>
    <row r="5" spans="2:9" ht="13.5" thickBot="1">
      <c r="B5" s="180"/>
      <c r="C5" s="180"/>
      <c r="D5" s="180"/>
      <c r="E5" s="180"/>
      <c r="F5" s="180"/>
      <c r="I5" s="294"/>
    </row>
    <row r="6" spans="2:9" ht="43.5" thickBot="1">
      <c r="B6" s="181" t="s">
        <v>398</v>
      </c>
      <c r="C6" s="182" t="s">
        <v>834</v>
      </c>
      <c r="D6" s="183" t="s">
        <v>835</v>
      </c>
      <c r="E6" s="183" t="s">
        <v>836</v>
      </c>
      <c r="F6" s="183" t="s">
        <v>399</v>
      </c>
      <c r="I6" s="295"/>
    </row>
    <row r="7" spans="2:9" ht="16.5" thickBot="1">
      <c r="B7" s="184" t="s">
        <v>164</v>
      </c>
      <c r="C7" s="185" t="s">
        <v>165</v>
      </c>
      <c r="D7" s="185" t="s">
        <v>166</v>
      </c>
      <c r="E7" s="185" t="s">
        <v>167</v>
      </c>
      <c r="F7" s="293" t="s">
        <v>168</v>
      </c>
      <c r="I7" s="295"/>
    </row>
    <row r="8" spans="2:9" ht="16.5" thickBot="1">
      <c r="B8" s="184" t="s">
        <v>400</v>
      </c>
      <c r="C8" s="397">
        <v>16099700.439999998</v>
      </c>
      <c r="D8" s="397">
        <v>16792055.222866</v>
      </c>
      <c r="E8" s="397">
        <f>D8-F8</f>
        <v>15786308.096429218</v>
      </c>
      <c r="F8" s="397">
        <v>1005747.1264367816</v>
      </c>
      <c r="I8" s="295"/>
    </row>
    <row r="9" spans="2:9" ht="16.5" thickBot="1">
      <c r="B9" s="184" t="s">
        <v>401</v>
      </c>
      <c r="C9" s="397">
        <v>14998636.28</v>
      </c>
      <c r="D9" s="397">
        <v>16473161.010690998</v>
      </c>
      <c r="E9" s="397">
        <f aca="true" t="shared" si="0" ref="E9:E19">D9-F9</f>
        <v>15467413.884254217</v>
      </c>
      <c r="F9" s="397">
        <v>1005747.1264367816</v>
      </c>
      <c r="I9" s="295"/>
    </row>
    <row r="10" spans="2:9" ht="16.5" thickBot="1">
      <c r="B10" s="184" t="s">
        <v>402</v>
      </c>
      <c r="C10" s="397">
        <v>15335982.36</v>
      </c>
      <c r="D10" s="397">
        <v>17343503.3127945</v>
      </c>
      <c r="E10" s="397">
        <f t="shared" si="0"/>
        <v>16241970.74574469</v>
      </c>
      <c r="F10" s="397">
        <v>1101532.5670498083</v>
      </c>
      <c r="I10" s="295"/>
    </row>
    <row r="11" spans="2:9" ht="16.5" thickBot="1">
      <c r="B11" s="184" t="s">
        <v>403</v>
      </c>
      <c r="C11" s="397">
        <v>16051937.02</v>
      </c>
      <c r="D11" s="397">
        <v>16154266.798515998</v>
      </c>
      <c r="E11" s="397">
        <f t="shared" si="0"/>
        <v>15148519.672079217</v>
      </c>
      <c r="F11" s="397">
        <v>1005747.1264367816</v>
      </c>
      <c r="I11" s="295"/>
    </row>
    <row r="12" spans="2:9" ht="16.5" thickBot="1">
      <c r="B12" s="184" t="s">
        <v>404</v>
      </c>
      <c r="C12" s="397">
        <v>15351600.86</v>
      </c>
      <c r="D12" s="397">
        <v>17546120.59201</v>
      </c>
      <c r="E12" s="397">
        <f t="shared" si="0"/>
        <v>16492480.745266704</v>
      </c>
      <c r="F12" s="397">
        <v>1053639.846743295</v>
      </c>
      <c r="I12" s="295"/>
    </row>
    <row r="13" spans="2:9" ht="16.5" thickBot="1">
      <c r="B13" s="184" t="s">
        <v>405</v>
      </c>
      <c r="C13" s="397">
        <v>15470252.71</v>
      </c>
      <c r="D13" s="397">
        <v>16589437.955485</v>
      </c>
      <c r="E13" s="397">
        <f t="shared" si="0"/>
        <v>15535798.108741704</v>
      </c>
      <c r="F13" s="397">
        <v>1053639.846743295</v>
      </c>
      <c r="I13" s="295"/>
    </row>
    <row r="14" spans="2:9" ht="16.5" thickBot="1">
      <c r="B14" s="184" t="s">
        <v>406</v>
      </c>
      <c r="C14" s="397">
        <v>15976153.73</v>
      </c>
      <c r="D14" s="397">
        <v>15835372.586340997</v>
      </c>
      <c r="E14" s="397">
        <f t="shared" si="0"/>
        <v>14829625.459904216</v>
      </c>
      <c r="F14" s="397">
        <v>1005747.1264367816</v>
      </c>
      <c r="I14" s="295"/>
    </row>
    <row r="15" spans="2:9" ht="16.5" thickBot="1">
      <c r="B15" s="184" t="s">
        <v>407</v>
      </c>
      <c r="C15" s="397">
        <v>14789974.05</v>
      </c>
      <c r="D15" s="397">
        <v>17343503.3127945</v>
      </c>
      <c r="E15" s="397">
        <f t="shared" si="0"/>
        <v>16241970.74574469</v>
      </c>
      <c r="F15" s="397">
        <v>1101532.5670498083</v>
      </c>
      <c r="I15" s="295"/>
    </row>
    <row r="16" spans="2:9" ht="16.5" thickBot="1">
      <c r="B16" s="184" t="s">
        <v>408</v>
      </c>
      <c r="C16" s="397">
        <v>15336976.559999999</v>
      </c>
      <c r="D16" s="397">
        <v>16589437.955485</v>
      </c>
      <c r="E16" s="397">
        <f t="shared" si="0"/>
        <v>15535798.108741704</v>
      </c>
      <c r="F16" s="397">
        <v>1053639.846743295</v>
      </c>
      <c r="I16" s="295"/>
    </row>
    <row r="17" spans="2:9" ht="16.5" thickBot="1">
      <c r="B17" s="184" t="s">
        <v>409</v>
      </c>
      <c r="C17" s="397">
        <v>15216120.64</v>
      </c>
      <c r="D17" s="397">
        <v>15835372.586340997</v>
      </c>
      <c r="E17" s="397">
        <f t="shared" si="0"/>
        <v>14829625.459904216</v>
      </c>
      <c r="F17" s="397">
        <v>1005747.1264367816</v>
      </c>
      <c r="I17" s="295"/>
    </row>
    <row r="18" spans="2:9" ht="16.5" thickBot="1">
      <c r="B18" s="184" t="s">
        <v>410</v>
      </c>
      <c r="C18" s="397">
        <v>14814949.29</v>
      </c>
      <c r="D18" s="397">
        <v>16908332.167659998</v>
      </c>
      <c r="E18" s="397">
        <f t="shared" si="0"/>
        <v>15854692.320916703</v>
      </c>
      <c r="F18" s="397">
        <v>1053639.846743295</v>
      </c>
      <c r="I18" s="295"/>
    </row>
    <row r="19" spans="2:9" ht="16.5" thickBot="1">
      <c r="B19" s="186" t="s">
        <v>411</v>
      </c>
      <c r="C19" s="398">
        <v>15995999</v>
      </c>
      <c r="D19" s="398">
        <v>16589437.955485</v>
      </c>
      <c r="E19" s="397">
        <f t="shared" si="0"/>
        <v>15535798.108741704</v>
      </c>
      <c r="F19" s="397">
        <v>1053639.846743295</v>
      </c>
      <c r="I19" s="294"/>
    </row>
    <row r="20" spans="2:9" ht="16.5" thickBot="1">
      <c r="B20" s="187" t="s">
        <v>25</v>
      </c>
      <c r="C20" s="399">
        <f>SUM(C8:C19)</f>
        <v>185438282.93999997</v>
      </c>
      <c r="D20" s="399">
        <f>SUM(D8:D19)</f>
        <v>200000001.45646894</v>
      </c>
      <c r="E20" s="399">
        <f>SUM(E8:E19)</f>
        <v>187500001.456469</v>
      </c>
      <c r="F20" s="399">
        <f>SUM(F8:F19)</f>
        <v>12500000</v>
      </c>
      <c r="I20" s="294"/>
    </row>
    <row r="21" spans="2:6" ht="12.75">
      <c r="B21" s="180"/>
      <c r="C21" s="180"/>
      <c r="D21" s="180"/>
      <c r="E21" s="180"/>
      <c r="F21" s="180"/>
    </row>
    <row r="22" spans="2:6" ht="12.75">
      <c r="B22" s="180"/>
      <c r="C22" s="180"/>
      <c r="D22" s="180"/>
      <c r="E22" s="180"/>
      <c r="F22" s="180"/>
    </row>
    <row r="23" spans="2:6" ht="15">
      <c r="B23" s="501" t="s">
        <v>412</v>
      </c>
      <c r="C23" s="501"/>
      <c r="D23" s="501"/>
      <c r="E23" s="501"/>
      <c r="F23" s="501"/>
    </row>
  </sheetData>
  <sheetProtection/>
  <mergeCells count="2">
    <mergeCell ref="B4:F4"/>
    <mergeCell ref="B23:F23"/>
  </mergeCells>
  <printOptions/>
  <pageMargins left="0.7" right="0.7" top="0.75" bottom="0.75" header="0.3" footer="0.3"/>
  <pageSetup horizontalDpi="600" verticalDpi="600" orientation="portrait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zoomScale="75" zoomScaleNormal="75" zoomScalePageLayoutView="0" workbookViewId="0" topLeftCell="A1">
      <selection activeCell="B2" sqref="B2:P45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2.140625" style="0" customWidth="1"/>
    <col min="15" max="15" width="15.421875" style="0" customWidth="1"/>
    <col min="16" max="16" width="14.00390625" style="0" customWidth="1"/>
  </cols>
  <sheetData>
    <row r="2" ht="12.75">
      <c r="O2" t="s">
        <v>414</v>
      </c>
    </row>
    <row r="4" spans="2:16" s="76" customFormat="1" ht="20.25">
      <c r="B4" s="95" t="s">
        <v>220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  <c r="P4" s="97"/>
    </row>
    <row r="5" spans="2:16" s="76" customFormat="1" ht="14.25">
      <c r="B5" s="84"/>
      <c r="C5" s="98"/>
      <c r="D5" s="98"/>
      <c r="E5" s="98"/>
      <c r="F5" s="98"/>
      <c r="G5" s="98"/>
      <c r="H5" s="84"/>
      <c r="I5" s="84"/>
      <c r="J5" s="84"/>
      <c r="K5" s="84"/>
      <c r="L5" s="84"/>
      <c r="M5" s="84"/>
      <c r="N5" s="84"/>
      <c r="O5" s="502" t="s">
        <v>114</v>
      </c>
      <c r="P5" s="502"/>
    </row>
    <row r="6" spans="2:16" s="76" customFormat="1" ht="14.25">
      <c r="B6" s="505" t="s">
        <v>837</v>
      </c>
      <c r="C6" s="506" t="s">
        <v>215</v>
      </c>
      <c r="D6" s="507"/>
      <c r="E6" s="507"/>
      <c r="F6" s="507"/>
      <c r="G6" s="507"/>
      <c r="H6" s="508"/>
      <c r="I6" s="506" t="s">
        <v>203</v>
      </c>
      <c r="J6" s="507"/>
      <c r="K6" s="507"/>
      <c r="L6" s="507"/>
      <c r="M6" s="507"/>
      <c r="N6" s="508"/>
      <c r="O6" s="503" t="s">
        <v>219</v>
      </c>
      <c r="P6" s="504"/>
    </row>
    <row r="7" spans="2:16" s="76" customFormat="1" ht="36">
      <c r="B7" s="505"/>
      <c r="C7" s="78" t="s">
        <v>204</v>
      </c>
      <c r="D7" s="78" t="s">
        <v>205</v>
      </c>
      <c r="E7" s="78" t="s">
        <v>216</v>
      </c>
      <c r="F7" s="78" t="s">
        <v>206</v>
      </c>
      <c r="G7" s="78" t="s">
        <v>207</v>
      </c>
      <c r="H7" s="99" t="s">
        <v>208</v>
      </c>
      <c r="I7" s="78" t="s">
        <v>204</v>
      </c>
      <c r="J7" s="78" t="s">
        <v>209</v>
      </c>
      <c r="K7" s="78" t="s">
        <v>210</v>
      </c>
      <c r="L7" s="78" t="s">
        <v>211</v>
      </c>
      <c r="M7" s="78" t="s">
        <v>212</v>
      </c>
      <c r="N7" s="78" t="s">
        <v>213</v>
      </c>
      <c r="O7" s="78" t="s">
        <v>217</v>
      </c>
      <c r="P7" s="78" t="s">
        <v>218</v>
      </c>
    </row>
    <row r="8" spans="2:16" s="76" customFormat="1" ht="15">
      <c r="B8" s="100"/>
      <c r="C8" s="82"/>
      <c r="D8" s="82"/>
      <c r="E8" s="101"/>
      <c r="F8" s="101"/>
      <c r="G8" s="101"/>
      <c r="H8" s="101"/>
      <c r="I8" s="274"/>
      <c r="J8" s="274"/>
      <c r="K8" s="275"/>
      <c r="L8" s="275"/>
      <c r="M8" s="276"/>
      <c r="N8" s="274"/>
      <c r="O8" s="274"/>
      <c r="P8" s="274"/>
    </row>
    <row r="9" spans="2:18" s="76" customFormat="1" ht="15">
      <c r="B9" s="79" t="s">
        <v>190</v>
      </c>
      <c r="C9" s="80"/>
      <c r="D9" s="80"/>
      <c r="E9" s="81"/>
      <c r="F9" s="81"/>
      <c r="G9" s="81"/>
      <c r="H9" s="81"/>
      <c r="I9" s="274">
        <v>3</v>
      </c>
      <c r="J9" s="274">
        <v>65000</v>
      </c>
      <c r="K9" s="275">
        <v>21666</v>
      </c>
      <c r="L9" s="275">
        <v>25000</v>
      </c>
      <c r="M9" s="276"/>
      <c r="N9" s="274">
        <v>65000</v>
      </c>
      <c r="O9" s="274">
        <v>3</v>
      </c>
      <c r="P9" s="274">
        <v>65000</v>
      </c>
      <c r="Q9" s="281"/>
      <c r="R9" s="282"/>
    </row>
    <row r="10" spans="2:18" s="76" customFormat="1" ht="15">
      <c r="B10" s="79" t="s">
        <v>191</v>
      </c>
      <c r="C10" s="80"/>
      <c r="D10" s="80"/>
      <c r="E10" s="81"/>
      <c r="F10" s="81"/>
      <c r="G10" s="81"/>
      <c r="H10" s="81"/>
      <c r="I10" s="274">
        <v>3</v>
      </c>
      <c r="J10" s="274">
        <v>65000</v>
      </c>
      <c r="K10" s="275">
        <v>21666</v>
      </c>
      <c r="L10" s="275">
        <v>25000</v>
      </c>
      <c r="M10" s="276"/>
      <c r="N10" s="274">
        <v>65000</v>
      </c>
      <c r="O10" s="274">
        <v>3</v>
      </c>
      <c r="P10" s="274">
        <v>65000</v>
      </c>
      <c r="Q10" s="281"/>
      <c r="R10" s="282"/>
    </row>
    <row r="11" spans="2:18" s="76" customFormat="1" ht="15">
      <c r="B11" s="79" t="s">
        <v>192</v>
      </c>
      <c r="C11" s="80"/>
      <c r="D11" s="80"/>
      <c r="E11" s="81"/>
      <c r="F11" s="81"/>
      <c r="G11" s="81"/>
      <c r="H11" s="81"/>
      <c r="I11" s="274">
        <v>3</v>
      </c>
      <c r="J11" s="274">
        <v>65000</v>
      </c>
      <c r="K11" s="275">
        <v>21666</v>
      </c>
      <c r="L11" s="275">
        <v>25000</v>
      </c>
      <c r="M11" s="276"/>
      <c r="N11" s="274">
        <v>65000</v>
      </c>
      <c r="O11" s="274">
        <v>3</v>
      </c>
      <c r="P11" s="274">
        <v>65000</v>
      </c>
      <c r="Q11" s="281"/>
      <c r="R11" s="282"/>
    </row>
    <row r="12" spans="2:18" s="76" customFormat="1" ht="15">
      <c r="B12" s="79" t="s">
        <v>193</v>
      </c>
      <c r="C12" s="80"/>
      <c r="D12" s="80"/>
      <c r="E12" s="81"/>
      <c r="F12" s="81"/>
      <c r="G12" s="81"/>
      <c r="H12" s="81"/>
      <c r="I12" s="274">
        <v>3</v>
      </c>
      <c r="J12" s="274">
        <v>65000</v>
      </c>
      <c r="K12" s="275">
        <v>21666</v>
      </c>
      <c r="L12" s="275">
        <v>25000</v>
      </c>
      <c r="M12" s="276"/>
      <c r="N12" s="274">
        <v>65000</v>
      </c>
      <c r="O12" s="274">
        <v>3</v>
      </c>
      <c r="P12" s="274">
        <v>65000</v>
      </c>
      <c r="Q12" s="281"/>
      <c r="R12" s="282"/>
    </row>
    <row r="13" spans="2:18" s="76" customFormat="1" ht="15">
      <c r="B13" s="79" t="s">
        <v>194</v>
      </c>
      <c r="C13" s="80"/>
      <c r="D13" s="80"/>
      <c r="E13" s="81"/>
      <c r="F13" s="81"/>
      <c r="G13" s="81"/>
      <c r="H13" s="81"/>
      <c r="I13" s="274">
        <v>3</v>
      </c>
      <c r="J13" s="274">
        <v>65000</v>
      </c>
      <c r="K13" s="275">
        <v>21666</v>
      </c>
      <c r="L13" s="275">
        <v>25000</v>
      </c>
      <c r="M13" s="276"/>
      <c r="N13" s="274">
        <v>65000</v>
      </c>
      <c r="O13" s="274">
        <v>3</v>
      </c>
      <c r="P13" s="274">
        <v>65000</v>
      </c>
      <c r="Q13" s="281"/>
      <c r="R13" s="282"/>
    </row>
    <row r="14" spans="2:18" s="76" customFormat="1" ht="15">
      <c r="B14" s="79" t="s">
        <v>195</v>
      </c>
      <c r="C14" s="80"/>
      <c r="D14" s="80"/>
      <c r="E14" s="81"/>
      <c r="F14" s="81"/>
      <c r="G14" s="81"/>
      <c r="H14" s="81"/>
      <c r="I14" s="274">
        <v>3</v>
      </c>
      <c r="J14" s="274">
        <v>65000</v>
      </c>
      <c r="K14" s="275">
        <v>21666</v>
      </c>
      <c r="L14" s="275">
        <v>25000</v>
      </c>
      <c r="M14" s="276"/>
      <c r="N14" s="274">
        <v>65000</v>
      </c>
      <c r="O14" s="274">
        <v>3</v>
      </c>
      <c r="P14" s="274">
        <v>65000</v>
      </c>
      <c r="Q14" s="281"/>
      <c r="R14" s="282"/>
    </row>
    <row r="15" spans="2:18" s="76" customFormat="1" ht="15">
      <c r="B15" s="79" t="s">
        <v>196</v>
      </c>
      <c r="C15" s="80"/>
      <c r="D15" s="80"/>
      <c r="E15" s="81"/>
      <c r="F15" s="81"/>
      <c r="G15" s="81"/>
      <c r="H15" s="81"/>
      <c r="I15" s="274">
        <v>3</v>
      </c>
      <c r="J15" s="274">
        <v>65000</v>
      </c>
      <c r="K15" s="275">
        <v>21666</v>
      </c>
      <c r="L15" s="275">
        <v>25000</v>
      </c>
      <c r="M15" s="276"/>
      <c r="N15" s="274">
        <v>65000</v>
      </c>
      <c r="O15" s="274">
        <v>3</v>
      </c>
      <c r="P15" s="274">
        <v>65000</v>
      </c>
      <c r="Q15" s="281"/>
      <c r="R15" s="282"/>
    </row>
    <row r="16" spans="2:18" s="76" customFormat="1" ht="15">
      <c r="B16" s="79" t="s">
        <v>197</v>
      </c>
      <c r="C16" s="80"/>
      <c r="D16" s="80"/>
      <c r="E16" s="81"/>
      <c r="F16" s="81"/>
      <c r="G16" s="81"/>
      <c r="H16" s="81"/>
      <c r="I16" s="274">
        <v>3</v>
      </c>
      <c r="J16" s="274">
        <v>65000</v>
      </c>
      <c r="K16" s="275">
        <v>21666</v>
      </c>
      <c r="L16" s="275">
        <v>25000</v>
      </c>
      <c r="M16" s="276"/>
      <c r="N16" s="274">
        <v>65000</v>
      </c>
      <c r="O16" s="274">
        <v>3</v>
      </c>
      <c r="P16" s="274">
        <v>65000</v>
      </c>
      <c r="Q16" s="281"/>
      <c r="R16" s="282"/>
    </row>
    <row r="17" spans="2:18" s="76" customFormat="1" ht="15">
      <c r="B17" s="79" t="s">
        <v>198</v>
      </c>
      <c r="C17" s="80"/>
      <c r="D17" s="80"/>
      <c r="E17" s="81"/>
      <c r="F17" s="81"/>
      <c r="G17" s="81"/>
      <c r="H17" s="81"/>
      <c r="I17" s="274">
        <v>3</v>
      </c>
      <c r="J17" s="274">
        <v>65000</v>
      </c>
      <c r="K17" s="275">
        <v>21666</v>
      </c>
      <c r="L17" s="275">
        <v>25000</v>
      </c>
      <c r="M17" s="276"/>
      <c r="N17" s="274">
        <v>65000</v>
      </c>
      <c r="O17" s="274">
        <v>3</v>
      </c>
      <c r="P17" s="274">
        <v>65000</v>
      </c>
      <c r="Q17" s="281"/>
      <c r="R17" s="282"/>
    </row>
    <row r="18" spans="2:18" s="76" customFormat="1" ht="15">
      <c r="B18" s="79" t="s">
        <v>199</v>
      </c>
      <c r="C18" s="80"/>
      <c r="D18" s="80"/>
      <c r="E18" s="81"/>
      <c r="F18" s="81"/>
      <c r="G18" s="81"/>
      <c r="H18" s="81"/>
      <c r="I18" s="274">
        <v>3</v>
      </c>
      <c r="J18" s="274">
        <v>65000</v>
      </c>
      <c r="K18" s="275">
        <v>21666</v>
      </c>
      <c r="L18" s="275">
        <v>25000</v>
      </c>
      <c r="M18" s="276"/>
      <c r="N18" s="274">
        <v>65000</v>
      </c>
      <c r="O18" s="274">
        <v>3</v>
      </c>
      <c r="P18" s="274">
        <v>65000</v>
      </c>
      <c r="Q18" s="281"/>
      <c r="R18" s="282"/>
    </row>
    <row r="19" spans="2:18" s="76" customFormat="1" ht="15">
      <c r="B19" s="79" t="s">
        <v>200</v>
      </c>
      <c r="C19" s="80"/>
      <c r="D19" s="80"/>
      <c r="E19" s="81"/>
      <c r="F19" s="81"/>
      <c r="G19" s="81"/>
      <c r="H19" s="81"/>
      <c r="I19" s="274">
        <v>3</v>
      </c>
      <c r="J19" s="274">
        <v>65000</v>
      </c>
      <c r="K19" s="275">
        <v>21666</v>
      </c>
      <c r="L19" s="275">
        <v>25000</v>
      </c>
      <c r="M19" s="276"/>
      <c r="N19" s="274">
        <v>65000</v>
      </c>
      <c r="O19" s="274">
        <v>3</v>
      </c>
      <c r="P19" s="274">
        <v>65000</v>
      </c>
      <c r="Q19" s="281"/>
      <c r="R19" s="282"/>
    </row>
    <row r="20" spans="2:18" s="76" customFormat="1" ht="15">
      <c r="B20" s="79" t="s">
        <v>201</v>
      </c>
      <c r="C20" s="80"/>
      <c r="D20" s="80"/>
      <c r="E20" s="81"/>
      <c r="F20" s="81"/>
      <c r="G20" s="81"/>
      <c r="H20" s="81"/>
      <c r="I20" s="274">
        <v>3</v>
      </c>
      <c r="J20" s="274">
        <v>65000</v>
      </c>
      <c r="K20" s="275">
        <v>21666</v>
      </c>
      <c r="L20" s="275">
        <v>25000</v>
      </c>
      <c r="M20" s="277"/>
      <c r="N20" s="274">
        <v>65000</v>
      </c>
      <c r="O20" s="274">
        <v>3</v>
      </c>
      <c r="P20" s="274">
        <v>65000</v>
      </c>
      <c r="Q20" s="281"/>
      <c r="R20" s="282"/>
    </row>
    <row r="21" spans="2:18" s="76" customFormat="1" ht="14.25">
      <c r="B21" s="82" t="s">
        <v>25</v>
      </c>
      <c r="C21" s="83"/>
      <c r="D21" s="83"/>
      <c r="E21" s="81"/>
      <c r="F21" s="81"/>
      <c r="G21" s="81"/>
      <c r="H21" s="81"/>
      <c r="I21" s="278"/>
      <c r="J21" s="278">
        <f>SUM(J9:J20)</f>
        <v>780000</v>
      </c>
      <c r="K21" s="279">
        <f>SUM(K9:K22)</f>
        <v>259992</v>
      </c>
      <c r="L21" s="279">
        <f>SUM(L9:L20)</f>
        <v>300000</v>
      </c>
      <c r="M21" s="277"/>
      <c r="N21" s="279">
        <f>SUM(N9:N20)</f>
        <v>780000</v>
      </c>
      <c r="O21" s="277"/>
      <c r="P21" s="279">
        <f>SUM(P9:P20)</f>
        <v>780000</v>
      </c>
      <c r="Q21" s="283"/>
      <c r="R21" s="282"/>
    </row>
    <row r="22" spans="2:18" s="76" customFormat="1" ht="15">
      <c r="B22" s="82" t="s">
        <v>202</v>
      </c>
      <c r="C22" s="83"/>
      <c r="D22" s="83"/>
      <c r="E22" s="81"/>
      <c r="F22" s="81"/>
      <c r="G22" s="81"/>
      <c r="H22" s="81"/>
      <c r="I22" s="274">
        <v>3</v>
      </c>
      <c r="J22" s="274">
        <v>65000</v>
      </c>
      <c r="K22" s="275">
        <v>21666</v>
      </c>
      <c r="L22" s="275">
        <v>25000</v>
      </c>
      <c r="M22" s="276"/>
      <c r="N22" s="274">
        <v>65000</v>
      </c>
      <c r="O22" s="280">
        <v>3</v>
      </c>
      <c r="P22" s="274">
        <v>65000</v>
      </c>
      <c r="Q22" s="281"/>
      <c r="R22" s="282"/>
    </row>
    <row r="23" spans="15:18" s="76" customFormat="1" ht="12.75">
      <c r="O23" s="103"/>
      <c r="P23" s="103"/>
      <c r="Q23" s="282"/>
      <c r="R23" s="282"/>
    </row>
    <row r="24" spans="15:16" s="76" customFormat="1" ht="12.75">
      <c r="O24" s="103"/>
      <c r="P24" s="103"/>
    </row>
    <row r="25" spans="5:16" s="76" customFormat="1" ht="12.75">
      <c r="E25" s="76" t="s">
        <v>214</v>
      </c>
      <c r="O25" s="103"/>
      <c r="P25" s="103"/>
    </row>
    <row r="26" spans="2:16" s="76" customFormat="1" ht="20.25">
      <c r="B26" s="95" t="s">
        <v>221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97"/>
    </row>
    <row r="27" spans="2:16" s="76" customFormat="1" ht="14.25">
      <c r="B27" s="84"/>
      <c r="C27" s="98"/>
      <c r="D27" s="98"/>
      <c r="E27" s="98"/>
      <c r="F27" s="98"/>
      <c r="G27" s="98"/>
      <c r="H27" s="84"/>
      <c r="I27" s="84"/>
      <c r="J27" s="84"/>
      <c r="K27" s="84"/>
      <c r="L27" s="84"/>
      <c r="M27" s="84"/>
      <c r="N27" s="84"/>
      <c r="O27" s="502" t="s">
        <v>114</v>
      </c>
      <c r="P27" s="502"/>
    </row>
    <row r="28" spans="2:16" s="76" customFormat="1" ht="14.25">
      <c r="B28" s="505" t="s">
        <v>837</v>
      </c>
      <c r="C28" s="506" t="s">
        <v>215</v>
      </c>
      <c r="D28" s="507"/>
      <c r="E28" s="507"/>
      <c r="F28" s="507"/>
      <c r="G28" s="507"/>
      <c r="H28" s="508"/>
      <c r="I28" s="506" t="s">
        <v>203</v>
      </c>
      <c r="J28" s="507"/>
      <c r="K28" s="507"/>
      <c r="L28" s="507"/>
      <c r="M28" s="507"/>
      <c r="N28" s="508"/>
      <c r="O28" s="503" t="s">
        <v>219</v>
      </c>
      <c r="P28" s="504"/>
    </row>
    <row r="29" spans="2:16" s="76" customFormat="1" ht="36">
      <c r="B29" s="505"/>
      <c r="C29" s="78" t="s">
        <v>204</v>
      </c>
      <c r="D29" s="78" t="s">
        <v>205</v>
      </c>
      <c r="E29" s="78" t="s">
        <v>216</v>
      </c>
      <c r="F29" s="78" t="s">
        <v>206</v>
      </c>
      <c r="G29" s="78" t="s">
        <v>207</v>
      </c>
      <c r="H29" s="99" t="s">
        <v>208</v>
      </c>
      <c r="I29" s="78" t="s">
        <v>204</v>
      </c>
      <c r="J29" s="78" t="s">
        <v>209</v>
      </c>
      <c r="K29" s="78" t="s">
        <v>210</v>
      </c>
      <c r="L29" s="78" t="s">
        <v>211</v>
      </c>
      <c r="M29" s="78" t="s">
        <v>212</v>
      </c>
      <c r="N29" s="78" t="s">
        <v>213</v>
      </c>
      <c r="O29" s="78" t="s">
        <v>217</v>
      </c>
      <c r="P29" s="78" t="s">
        <v>218</v>
      </c>
    </row>
    <row r="30" spans="2:16" s="76" customFormat="1" ht="14.25">
      <c r="B30" s="100"/>
      <c r="C30" s="82"/>
      <c r="D30" s="82"/>
      <c r="E30" s="101"/>
      <c r="F30" s="101"/>
      <c r="G30" s="101"/>
      <c r="H30" s="101"/>
      <c r="I30" s="82"/>
      <c r="J30" s="82"/>
      <c r="K30" s="101"/>
      <c r="L30" s="101"/>
      <c r="M30" s="101"/>
      <c r="N30" s="101"/>
      <c r="O30" s="102"/>
      <c r="P30" s="102"/>
    </row>
    <row r="31" spans="2:16" s="76" customFormat="1" ht="15">
      <c r="B31" s="79" t="s">
        <v>190</v>
      </c>
      <c r="C31" s="80"/>
      <c r="D31" s="80"/>
      <c r="E31" s="81"/>
      <c r="F31" s="81"/>
      <c r="G31" s="81"/>
      <c r="H31" s="81"/>
      <c r="I31" s="284">
        <v>3</v>
      </c>
      <c r="J31" s="274">
        <v>102848.08</v>
      </c>
      <c r="K31" s="286">
        <v>31645.56</v>
      </c>
      <c r="L31" s="286">
        <v>39557</v>
      </c>
      <c r="M31" s="287"/>
      <c r="N31" s="274">
        <v>102848.08</v>
      </c>
      <c r="O31" s="284">
        <v>3</v>
      </c>
      <c r="P31" s="274">
        <v>102848.08</v>
      </c>
    </row>
    <row r="32" spans="2:16" s="76" customFormat="1" ht="15">
      <c r="B32" s="79" t="s">
        <v>191</v>
      </c>
      <c r="C32" s="80"/>
      <c r="D32" s="80"/>
      <c r="E32" s="81"/>
      <c r="F32" s="81"/>
      <c r="G32" s="81"/>
      <c r="H32" s="81"/>
      <c r="I32" s="284">
        <v>3</v>
      </c>
      <c r="J32" s="274">
        <v>102848.08</v>
      </c>
      <c r="K32" s="286">
        <v>31645.56</v>
      </c>
      <c r="L32" s="286">
        <v>39557</v>
      </c>
      <c r="M32" s="287"/>
      <c r="N32" s="274">
        <v>102848.08</v>
      </c>
      <c r="O32" s="284">
        <v>3</v>
      </c>
      <c r="P32" s="274">
        <v>102848.08</v>
      </c>
    </row>
    <row r="33" spans="2:16" s="76" customFormat="1" ht="15">
      <c r="B33" s="79" t="s">
        <v>192</v>
      </c>
      <c r="C33" s="80"/>
      <c r="D33" s="80"/>
      <c r="E33" s="81"/>
      <c r="F33" s="81"/>
      <c r="G33" s="81"/>
      <c r="H33" s="81"/>
      <c r="I33" s="284">
        <v>3</v>
      </c>
      <c r="J33" s="274">
        <v>102848.08</v>
      </c>
      <c r="K33" s="286">
        <v>31645.56</v>
      </c>
      <c r="L33" s="286">
        <v>39557</v>
      </c>
      <c r="M33" s="287"/>
      <c r="N33" s="274">
        <v>102848.08</v>
      </c>
      <c r="O33" s="284">
        <v>3</v>
      </c>
      <c r="P33" s="274">
        <v>102848.08</v>
      </c>
    </row>
    <row r="34" spans="2:16" s="76" customFormat="1" ht="15">
      <c r="B34" s="79" t="s">
        <v>193</v>
      </c>
      <c r="C34" s="80"/>
      <c r="D34" s="80"/>
      <c r="E34" s="81"/>
      <c r="F34" s="81"/>
      <c r="G34" s="81"/>
      <c r="H34" s="81"/>
      <c r="I34" s="284">
        <v>3</v>
      </c>
      <c r="J34" s="274">
        <v>102848.08</v>
      </c>
      <c r="K34" s="286">
        <v>31645.56</v>
      </c>
      <c r="L34" s="286">
        <v>39557</v>
      </c>
      <c r="M34" s="287"/>
      <c r="N34" s="274">
        <v>102848.08</v>
      </c>
      <c r="O34" s="284">
        <v>3</v>
      </c>
      <c r="P34" s="274">
        <v>102848.08</v>
      </c>
    </row>
    <row r="35" spans="2:16" s="76" customFormat="1" ht="15">
      <c r="B35" s="79" t="s">
        <v>194</v>
      </c>
      <c r="C35" s="80"/>
      <c r="D35" s="80"/>
      <c r="E35" s="81"/>
      <c r="F35" s="81"/>
      <c r="G35" s="81"/>
      <c r="H35" s="81"/>
      <c r="I35" s="284">
        <v>3</v>
      </c>
      <c r="J35" s="274">
        <v>102848.08</v>
      </c>
      <c r="K35" s="286">
        <v>31645.56</v>
      </c>
      <c r="L35" s="286">
        <v>39557</v>
      </c>
      <c r="M35" s="287"/>
      <c r="N35" s="274">
        <v>102848.08</v>
      </c>
      <c r="O35" s="284">
        <v>3</v>
      </c>
      <c r="P35" s="274">
        <v>102848.08</v>
      </c>
    </row>
    <row r="36" spans="2:16" s="76" customFormat="1" ht="15">
      <c r="B36" s="79" t="s">
        <v>195</v>
      </c>
      <c r="C36" s="80"/>
      <c r="D36" s="80"/>
      <c r="E36" s="81"/>
      <c r="F36" s="81"/>
      <c r="G36" s="81"/>
      <c r="H36" s="81"/>
      <c r="I36" s="284">
        <v>3</v>
      </c>
      <c r="J36" s="274">
        <v>102848.08</v>
      </c>
      <c r="K36" s="286">
        <v>31645.56</v>
      </c>
      <c r="L36" s="286">
        <v>39557</v>
      </c>
      <c r="M36" s="287"/>
      <c r="N36" s="274">
        <v>102848.08</v>
      </c>
      <c r="O36" s="284">
        <v>3</v>
      </c>
      <c r="P36" s="274">
        <v>102848.08</v>
      </c>
    </row>
    <row r="37" spans="2:16" s="76" customFormat="1" ht="15">
      <c r="B37" s="79" t="s">
        <v>196</v>
      </c>
      <c r="C37" s="80"/>
      <c r="D37" s="80"/>
      <c r="E37" s="81"/>
      <c r="F37" s="81"/>
      <c r="G37" s="81"/>
      <c r="H37" s="81"/>
      <c r="I37" s="284">
        <v>3</v>
      </c>
      <c r="J37" s="274">
        <v>102848.08</v>
      </c>
      <c r="K37" s="286">
        <v>31645.56</v>
      </c>
      <c r="L37" s="286">
        <v>39557</v>
      </c>
      <c r="M37" s="287"/>
      <c r="N37" s="274">
        <v>102848.08</v>
      </c>
      <c r="O37" s="284">
        <v>3</v>
      </c>
      <c r="P37" s="274">
        <v>102848.08</v>
      </c>
    </row>
    <row r="38" spans="2:16" s="76" customFormat="1" ht="15">
      <c r="B38" s="79" t="s">
        <v>197</v>
      </c>
      <c r="C38" s="80"/>
      <c r="D38" s="80"/>
      <c r="E38" s="81"/>
      <c r="F38" s="81"/>
      <c r="G38" s="81"/>
      <c r="H38" s="81"/>
      <c r="I38" s="284">
        <v>3</v>
      </c>
      <c r="J38" s="274">
        <v>102848.08</v>
      </c>
      <c r="K38" s="286">
        <v>31645.56</v>
      </c>
      <c r="L38" s="286">
        <v>39557</v>
      </c>
      <c r="M38" s="287"/>
      <c r="N38" s="274">
        <v>102848.08</v>
      </c>
      <c r="O38" s="284">
        <v>3</v>
      </c>
      <c r="P38" s="274">
        <v>102848.08</v>
      </c>
    </row>
    <row r="39" spans="2:16" s="76" customFormat="1" ht="15">
      <c r="B39" s="79" t="s">
        <v>198</v>
      </c>
      <c r="C39" s="80"/>
      <c r="D39" s="80"/>
      <c r="E39" s="81"/>
      <c r="F39" s="81"/>
      <c r="G39" s="81"/>
      <c r="H39" s="81"/>
      <c r="I39" s="284">
        <v>3</v>
      </c>
      <c r="J39" s="274">
        <v>102848.08</v>
      </c>
      <c r="K39" s="286">
        <v>31645.56</v>
      </c>
      <c r="L39" s="286">
        <v>39557</v>
      </c>
      <c r="M39" s="287"/>
      <c r="N39" s="274">
        <v>102848.08</v>
      </c>
      <c r="O39" s="284">
        <v>3</v>
      </c>
      <c r="P39" s="274">
        <v>102848.08</v>
      </c>
    </row>
    <row r="40" spans="2:16" s="76" customFormat="1" ht="15">
      <c r="B40" s="79" t="s">
        <v>199</v>
      </c>
      <c r="C40" s="80"/>
      <c r="D40" s="80"/>
      <c r="E40" s="81"/>
      <c r="F40" s="81"/>
      <c r="G40" s="81"/>
      <c r="H40" s="81"/>
      <c r="I40" s="284">
        <v>3</v>
      </c>
      <c r="J40" s="274">
        <v>102848.08</v>
      </c>
      <c r="K40" s="286">
        <v>31645.56</v>
      </c>
      <c r="L40" s="286">
        <v>39557</v>
      </c>
      <c r="M40" s="287"/>
      <c r="N40" s="274">
        <v>102848.08</v>
      </c>
      <c r="O40" s="284">
        <v>3</v>
      </c>
      <c r="P40" s="274">
        <v>102848.08</v>
      </c>
    </row>
    <row r="41" spans="2:16" s="76" customFormat="1" ht="15">
      <c r="B41" s="79" t="s">
        <v>200</v>
      </c>
      <c r="C41" s="80"/>
      <c r="D41" s="80"/>
      <c r="E41" s="81"/>
      <c r="F41" s="81"/>
      <c r="G41" s="81"/>
      <c r="H41" s="81"/>
      <c r="I41" s="284">
        <v>3</v>
      </c>
      <c r="J41" s="274">
        <v>102848.08</v>
      </c>
      <c r="K41" s="286">
        <v>31645.56</v>
      </c>
      <c r="L41" s="286">
        <v>39557</v>
      </c>
      <c r="M41" s="287"/>
      <c r="N41" s="274">
        <v>102848.08</v>
      </c>
      <c r="O41" s="284">
        <v>3</v>
      </c>
      <c r="P41" s="274">
        <v>102848.08</v>
      </c>
    </row>
    <row r="42" spans="2:16" s="76" customFormat="1" ht="15.75">
      <c r="B42" s="79" t="s">
        <v>201</v>
      </c>
      <c r="C42" s="80"/>
      <c r="D42" s="80"/>
      <c r="E42" s="81"/>
      <c r="F42" s="81"/>
      <c r="G42" s="81"/>
      <c r="H42" s="81"/>
      <c r="I42" s="278">
        <v>3</v>
      </c>
      <c r="J42" s="274">
        <v>102848.08</v>
      </c>
      <c r="K42" s="286">
        <v>31645.56</v>
      </c>
      <c r="L42" s="286">
        <v>39557</v>
      </c>
      <c r="M42" s="288"/>
      <c r="N42" s="274">
        <v>102848.08</v>
      </c>
      <c r="O42" s="284">
        <v>3</v>
      </c>
      <c r="P42" s="274">
        <v>102848.08</v>
      </c>
    </row>
    <row r="43" spans="2:16" s="76" customFormat="1" ht="15.75">
      <c r="B43" s="82" t="s">
        <v>25</v>
      </c>
      <c r="C43" s="83"/>
      <c r="D43" s="83"/>
      <c r="E43" s="81"/>
      <c r="F43" s="81"/>
      <c r="G43" s="81"/>
      <c r="H43" s="81"/>
      <c r="I43" s="278"/>
      <c r="J43" s="289">
        <f>SUM(J31:J42)</f>
        <v>1234176.96</v>
      </c>
      <c r="K43" s="290">
        <f>SUM(K31:K42)</f>
        <v>379746.72000000003</v>
      </c>
      <c r="L43" s="290">
        <f>SUM(L31:L42)</f>
        <v>474684</v>
      </c>
      <c r="M43" s="291"/>
      <c r="N43" s="290">
        <f>SUM(N31:N42)</f>
        <v>1234176.96</v>
      </c>
      <c r="O43" s="290"/>
      <c r="P43" s="290">
        <f>SUM(P31:P42)</f>
        <v>1234176.96</v>
      </c>
    </row>
    <row r="44" spans="2:16" s="76" customFormat="1" ht="15">
      <c r="B44" s="82" t="s">
        <v>202</v>
      </c>
      <c r="C44" s="83"/>
      <c r="D44" s="83"/>
      <c r="E44" s="81"/>
      <c r="F44" s="81"/>
      <c r="G44" s="81"/>
      <c r="H44" s="81"/>
      <c r="I44" s="285">
        <v>3</v>
      </c>
      <c r="J44" s="274">
        <v>102848</v>
      </c>
      <c r="K44" s="286">
        <v>31646</v>
      </c>
      <c r="L44" s="286">
        <v>39557</v>
      </c>
      <c r="M44" s="292"/>
      <c r="N44" s="274">
        <v>102848</v>
      </c>
      <c r="O44" s="284">
        <v>3</v>
      </c>
      <c r="P44" s="274">
        <v>102848</v>
      </c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120"/>
  <sheetViews>
    <sheetView zoomScale="75" zoomScaleNormal="75" zoomScalePageLayoutView="0" workbookViewId="0" topLeftCell="A1">
      <selection activeCell="C5" sqref="C5:N47"/>
    </sheetView>
  </sheetViews>
  <sheetFormatPr defaultColWidth="9.140625" defaultRowHeight="12.75"/>
  <cols>
    <col min="1" max="2" width="9.140625" style="45" customWidth="1"/>
    <col min="3" max="3" width="15.140625" style="45" customWidth="1"/>
    <col min="4" max="4" width="48.140625" style="45" customWidth="1"/>
    <col min="5" max="5" width="48.140625" style="45" hidden="1" customWidth="1"/>
    <col min="6" max="6" width="16.28125" style="45" customWidth="1"/>
    <col min="7" max="7" width="16.140625" style="45" customWidth="1"/>
    <col min="8" max="9" width="17.57421875" style="45" customWidth="1"/>
    <col min="10" max="13" width="19.00390625" style="45" customWidth="1"/>
    <col min="14" max="14" width="20.57421875" style="45" customWidth="1"/>
    <col min="15" max="16384" width="9.140625" style="45" customWidth="1"/>
  </cols>
  <sheetData>
    <row r="2" s="46" customFormat="1" ht="14.25"/>
    <row r="3" s="46" customFormat="1" ht="15">
      <c r="N3" s="51" t="s">
        <v>181</v>
      </c>
    </row>
    <row r="4" s="46" customFormat="1" ht="14.25"/>
    <row r="5" spans="3:14" s="46" customFormat="1" ht="18">
      <c r="C5" s="509" t="s">
        <v>867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</row>
    <row r="6" spans="4:9" s="46" customFormat="1" ht="15" customHeight="1">
      <c r="D6" s="140"/>
      <c r="F6" s="47"/>
      <c r="G6" s="47"/>
      <c r="H6" s="47"/>
      <c r="I6" s="47"/>
    </row>
    <row r="7" spans="10:14" s="46" customFormat="1" ht="15">
      <c r="J7" s="48"/>
      <c r="L7" s="49"/>
      <c r="N7" s="141" t="s">
        <v>161</v>
      </c>
    </row>
    <row r="8" spans="3:14" s="46" customFormat="1" ht="63" customHeight="1">
      <c r="C8" s="142" t="s">
        <v>143</v>
      </c>
      <c r="D8" s="143" t="s">
        <v>155</v>
      </c>
      <c r="E8" s="144"/>
      <c r="F8" s="143" t="s">
        <v>144</v>
      </c>
      <c r="G8" s="143" t="s">
        <v>145</v>
      </c>
      <c r="H8" s="143" t="s">
        <v>146</v>
      </c>
      <c r="I8" s="143" t="s">
        <v>393</v>
      </c>
      <c r="J8" s="143" t="s">
        <v>870</v>
      </c>
      <c r="K8" s="143" t="s">
        <v>363</v>
      </c>
      <c r="L8" s="143" t="s">
        <v>364</v>
      </c>
      <c r="M8" s="143" t="s">
        <v>868</v>
      </c>
      <c r="N8" s="143" t="s">
        <v>869</v>
      </c>
    </row>
    <row r="9" spans="3:14" s="46" customFormat="1" ht="15">
      <c r="C9" s="145" t="s">
        <v>138</v>
      </c>
      <c r="D9" s="145" t="s">
        <v>141</v>
      </c>
      <c r="E9" s="146"/>
      <c r="F9" s="147" t="s">
        <v>142</v>
      </c>
      <c r="G9" s="147" t="s">
        <v>147</v>
      </c>
      <c r="H9" s="147" t="s">
        <v>148</v>
      </c>
      <c r="I9" s="147" t="s">
        <v>149</v>
      </c>
      <c r="J9" s="147" t="s">
        <v>150</v>
      </c>
      <c r="K9" s="147" t="s">
        <v>151</v>
      </c>
      <c r="L9" s="147" t="s">
        <v>152</v>
      </c>
      <c r="M9" s="147" t="s">
        <v>153</v>
      </c>
      <c r="N9" s="147" t="s">
        <v>154</v>
      </c>
    </row>
    <row r="10" spans="3:14" ht="24.75" customHeight="1">
      <c r="C10" s="148">
        <v>1</v>
      </c>
      <c r="D10" s="312" t="s">
        <v>774</v>
      </c>
      <c r="E10" s="313">
        <f>+VALUE(C10)</f>
        <v>1</v>
      </c>
      <c r="F10" s="314">
        <v>2012</v>
      </c>
      <c r="G10" s="314">
        <v>2017</v>
      </c>
      <c r="H10" s="315">
        <v>32521</v>
      </c>
      <c r="I10" s="315">
        <v>14953</v>
      </c>
      <c r="J10" s="315">
        <v>20809</v>
      </c>
      <c r="K10" s="316">
        <v>5856</v>
      </c>
      <c r="L10" s="316">
        <v>5856</v>
      </c>
      <c r="M10" s="315"/>
      <c r="N10" s="152"/>
    </row>
    <row r="11" spans="3:14" ht="24.75" customHeight="1">
      <c r="C11" s="148"/>
      <c r="D11" s="317" t="s">
        <v>139</v>
      </c>
      <c r="E11" s="313"/>
      <c r="F11" s="314"/>
      <c r="G11" s="314"/>
      <c r="H11" s="315"/>
      <c r="I11" s="315"/>
      <c r="J11" s="315"/>
      <c r="K11" s="316"/>
      <c r="L11" s="316"/>
      <c r="M11" s="315"/>
      <c r="N11" s="152"/>
    </row>
    <row r="12" spans="3:14" ht="24.75" customHeight="1">
      <c r="C12" s="148"/>
      <c r="D12" s="317" t="s">
        <v>140</v>
      </c>
      <c r="E12" s="313"/>
      <c r="F12" s="314"/>
      <c r="G12" s="314"/>
      <c r="H12" s="315"/>
      <c r="I12" s="315"/>
      <c r="J12" s="315"/>
      <c r="K12" s="316"/>
      <c r="L12" s="316"/>
      <c r="M12" s="315"/>
      <c r="N12" s="152"/>
    </row>
    <row r="13" spans="3:14" ht="24.75" customHeight="1">
      <c r="C13" s="148"/>
      <c r="D13" s="317" t="s">
        <v>775</v>
      </c>
      <c r="E13" s="313"/>
      <c r="F13" s="314">
        <v>2012</v>
      </c>
      <c r="G13" s="314">
        <v>2016</v>
      </c>
      <c r="H13" s="315">
        <v>32521</v>
      </c>
      <c r="I13" s="315">
        <v>14953</v>
      </c>
      <c r="J13" s="315">
        <v>20809</v>
      </c>
      <c r="K13" s="316">
        <v>5856</v>
      </c>
      <c r="L13" s="316">
        <v>5856</v>
      </c>
      <c r="M13" s="315"/>
      <c r="N13" s="152"/>
    </row>
    <row r="14" spans="3:14" ht="34.5" customHeight="1">
      <c r="C14" s="148">
        <f>C10+1</f>
        <v>2</v>
      </c>
      <c r="D14" s="318" t="s">
        <v>915</v>
      </c>
      <c r="E14" s="150"/>
      <c r="F14" s="151"/>
      <c r="G14" s="151"/>
      <c r="H14" s="152"/>
      <c r="I14" s="152"/>
      <c r="J14" s="152"/>
      <c r="K14" s="153">
        <v>10000</v>
      </c>
      <c r="L14" s="153"/>
      <c r="M14" s="152"/>
      <c r="N14" s="152"/>
    </row>
    <row r="15" spans="3:14" ht="24.75" customHeight="1">
      <c r="C15" s="148"/>
      <c r="D15" s="154" t="s">
        <v>139</v>
      </c>
      <c r="E15" s="150"/>
      <c r="F15" s="151"/>
      <c r="G15" s="151"/>
      <c r="H15" s="152"/>
      <c r="I15" s="152"/>
      <c r="J15" s="152"/>
      <c r="K15" s="153"/>
      <c r="L15" s="153"/>
      <c r="M15" s="152"/>
      <c r="N15" s="152"/>
    </row>
    <row r="16" spans="3:14" ht="24.75" customHeight="1">
      <c r="C16" s="148"/>
      <c r="D16" s="154" t="s">
        <v>140</v>
      </c>
      <c r="E16" s="150"/>
      <c r="F16" s="151"/>
      <c r="G16" s="151"/>
      <c r="H16" s="152"/>
      <c r="I16" s="152"/>
      <c r="J16" s="152"/>
      <c r="K16" s="153"/>
      <c r="L16" s="153"/>
      <c r="M16" s="152"/>
      <c r="N16" s="152"/>
    </row>
    <row r="17" spans="3:14" ht="24.75" customHeight="1">
      <c r="C17" s="148"/>
      <c r="D17" s="154" t="s">
        <v>394</v>
      </c>
      <c r="E17" s="150"/>
      <c r="F17" s="151"/>
      <c r="G17" s="151"/>
      <c r="H17" s="152"/>
      <c r="I17" s="152"/>
      <c r="J17" s="152"/>
      <c r="K17" s="153">
        <v>10000</v>
      </c>
      <c r="L17" s="153"/>
      <c r="M17" s="152"/>
      <c r="N17" s="152"/>
    </row>
    <row r="18" spans="3:14" ht="33.75" customHeight="1">
      <c r="C18" s="148">
        <f>C14+1</f>
        <v>3</v>
      </c>
      <c r="D18" s="318" t="s">
        <v>927</v>
      </c>
      <c r="E18" s="150" t="e">
        <f>+VALUE(#REF!)</f>
        <v>#REF!</v>
      </c>
      <c r="F18" s="151"/>
      <c r="G18" s="151"/>
      <c r="H18" s="152"/>
      <c r="I18" s="152"/>
      <c r="J18" s="152"/>
      <c r="K18" s="153">
        <v>14000</v>
      </c>
      <c r="L18" s="153"/>
      <c r="M18" s="152"/>
      <c r="N18" s="152"/>
    </row>
    <row r="19" spans="3:14" ht="24.75" customHeight="1">
      <c r="C19" s="148"/>
      <c r="D19" s="154" t="s">
        <v>139</v>
      </c>
      <c r="E19" s="150"/>
      <c r="F19" s="151"/>
      <c r="G19" s="151"/>
      <c r="H19" s="152"/>
      <c r="I19" s="152"/>
      <c r="J19" s="152"/>
      <c r="K19" s="153"/>
      <c r="L19" s="153"/>
      <c r="M19" s="152"/>
      <c r="N19" s="152"/>
    </row>
    <row r="20" spans="3:14" ht="24.75" customHeight="1">
      <c r="C20" s="148"/>
      <c r="D20" s="154" t="s">
        <v>140</v>
      </c>
      <c r="E20" s="150"/>
      <c r="F20" s="151"/>
      <c r="G20" s="151"/>
      <c r="H20" s="152"/>
      <c r="I20" s="152"/>
      <c r="J20" s="152"/>
      <c r="K20" s="153">
        <v>7000</v>
      </c>
      <c r="L20" s="153">
        <v>7000</v>
      </c>
      <c r="M20" s="152"/>
      <c r="N20" s="152"/>
    </row>
    <row r="21" spans="3:14" ht="24.75" customHeight="1">
      <c r="C21" s="148"/>
      <c r="D21" s="154" t="s">
        <v>394</v>
      </c>
      <c r="E21" s="150"/>
      <c r="F21" s="151"/>
      <c r="G21" s="151"/>
      <c r="H21" s="152"/>
      <c r="I21" s="152"/>
      <c r="J21" s="152"/>
      <c r="K21" s="153"/>
      <c r="L21" s="153"/>
      <c r="M21" s="152"/>
      <c r="N21" s="152"/>
    </row>
    <row r="22" spans="3:14" ht="24.75" customHeight="1">
      <c r="C22" s="148">
        <f>C18+1</f>
        <v>4</v>
      </c>
      <c r="D22" s="149" t="s">
        <v>937</v>
      </c>
      <c r="E22" s="150" t="e">
        <f>+VALUE(#REF!)</f>
        <v>#REF!</v>
      </c>
      <c r="F22" s="151"/>
      <c r="G22" s="151"/>
      <c r="H22" s="152"/>
      <c r="I22" s="152"/>
      <c r="J22" s="152"/>
      <c r="K22" s="153">
        <v>16800</v>
      </c>
      <c r="L22" s="153"/>
      <c r="M22" s="152"/>
      <c r="N22" s="152"/>
    </row>
    <row r="23" spans="3:14" ht="24.75" customHeight="1">
      <c r="C23" s="148"/>
      <c r="D23" s="154" t="s">
        <v>139</v>
      </c>
      <c r="E23" s="150"/>
      <c r="F23" s="151"/>
      <c r="G23" s="151"/>
      <c r="H23" s="152"/>
      <c r="I23" s="152"/>
      <c r="J23" s="152"/>
      <c r="K23" s="153"/>
      <c r="L23" s="153"/>
      <c r="M23" s="152"/>
      <c r="N23" s="152"/>
    </row>
    <row r="24" spans="3:14" ht="24.75" customHeight="1">
      <c r="C24" s="148"/>
      <c r="D24" s="154" t="s">
        <v>140</v>
      </c>
      <c r="E24" s="150"/>
      <c r="F24" s="151"/>
      <c r="G24" s="151"/>
      <c r="H24" s="152"/>
      <c r="I24" s="152"/>
      <c r="J24" s="152"/>
      <c r="K24" s="153">
        <v>3360</v>
      </c>
      <c r="L24" s="153">
        <v>3360</v>
      </c>
      <c r="M24" s="152" t="s">
        <v>938</v>
      </c>
      <c r="N24" s="152">
        <v>6720</v>
      </c>
    </row>
    <row r="25" spans="3:14" ht="24.75" customHeight="1">
      <c r="C25" s="148"/>
      <c r="D25" s="154" t="s">
        <v>394</v>
      </c>
      <c r="E25" s="150"/>
      <c r="F25" s="151"/>
      <c r="G25" s="151"/>
      <c r="H25" s="152"/>
      <c r="I25" s="152"/>
      <c r="J25" s="152"/>
      <c r="K25" s="153"/>
      <c r="L25" s="153"/>
      <c r="M25" s="152"/>
      <c r="N25" s="152"/>
    </row>
    <row r="26" spans="3:14" ht="24.75" customHeight="1">
      <c r="C26" s="148">
        <f>C22+1</f>
        <v>5</v>
      </c>
      <c r="D26" s="149" t="s">
        <v>916</v>
      </c>
      <c r="E26" s="150" t="e">
        <f>+VALUE(#REF!)</f>
        <v>#REF!</v>
      </c>
      <c r="F26" s="151"/>
      <c r="G26" s="151"/>
      <c r="H26" s="152"/>
      <c r="I26" s="152"/>
      <c r="J26" s="153"/>
      <c r="K26" s="153">
        <v>20850</v>
      </c>
      <c r="L26" s="153"/>
      <c r="M26" s="152"/>
      <c r="N26" s="152"/>
    </row>
    <row r="27" spans="3:14" ht="24.75" customHeight="1">
      <c r="C27" s="148"/>
      <c r="D27" s="154" t="s">
        <v>139</v>
      </c>
      <c r="E27" s="150"/>
      <c r="F27" s="151"/>
      <c r="G27" s="151"/>
      <c r="H27" s="152"/>
      <c r="I27" s="152"/>
      <c r="J27" s="153"/>
      <c r="K27" s="153"/>
      <c r="L27" s="153"/>
      <c r="M27" s="152"/>
      <c r="N27" s="152"/>
    </row>
    <row r="28" spans="3:14" ht="24.75" customHeight="1">
      <c r="C28" s="148"/>
      <c r="D28" s="154" t="s">
        <v>140</v>
      </c>
      <c r="E28" s="150"/>
      <c r="F28" s="151"/>
      <c r="G28" s="151"/>
      <c r="H28" s="152"/>
      <c r="I28" s="152"/>
      <c r="J28" s="153"/>
      <c r="K28" s="153">
        <v>4170</v>
      </c>
      <c r="L28" s="153">
        <v>4170</v>
      </c>
      <c r="M28" s="152">
        <v>4170</v>
      </c>
      <c r="N28" s="152">
        <v>8340</v>
      </c>
    </row>
    <row r="29" spans="3:14" ht="24.75" customHeight="1">
      <c r="C29" s="148"/>
      <c r="D29" s="154" t="s">
        <v>394</v>
      </c>
      <c r="E29" s="150"/>
      <c r="F29" s="151"/>
      <c r="G29" s="151"/>
      <c r="H29" s="152"/>
      <c r="I29" s="152"/>
      <c r="J29" s="153"/>
      <c r="K29" s="153"/>
      <c r="L29" s="153"/>
      <c r="M29" s="152"/>
      <c r="N29" s="152"/>
    </row>
    <row r="30" spans="3:14" ht="24.75" customHeight="1">
      <c r="C30" s="148">
        <f>C26+1</f>
        <v>6</v>
      </c>
      <c r="D30" s="149" t="s">
        <v>902</v>
      </c>
      <c r="E30" s="150" t="e">
        <f>+VALUE(#REF!)</f>
        <v>#REF!</v>
      </c>
      <c r="F30" s="151"/>
      <c r="G30" s="151"/>
      <c r="H30" s="152"/>
      <c r="I30" s="152"/>
      <c r="J30" s="153"/>
      <c r="K30" s="153">
        <v>14500</v>
      </c>
      <c r="L30" s="153"/>
      <c r="M30" s="152"/>
      <c r="N30" s="152"/>
    </row>
    <row r="31" spans="3:14" ht="24.75" customHeight="1">
      <c r="C31" s="148"/>
      <c r="D31" s="154" t="s">
        <v>139</v>
      </c>
      <c r="E31" s="150"/>
      <c r="F31" s="151"/>
      <c r="G31" s="151"/>
      <c r="H31" s="152"/>
      <c r="I31" s="152"/>
      <c r="J31" s="153"/>
      <c r="K31" s="153"/>
      <c r="L31" s="153"/>
      <c r="M31" s="152"/>
      <c r="N31" s="152"/>
    </row>
    <row r="32" spans="3:14" ht="24.75" customHeight="1">
      <c r="C32" s="148"/>
      <c r="D32" s="154" t="s">
        <v>140</v>
      </c>
      <c r="E32" s="150"/>
      <c r="F32" s="151"/>
      <c r="G32" s="151"/>
      <c r="H32" s="152"/>
      <c r="I32" s="152"/>
      <c r="J32" s="153"/>
      <c r="K32" s="153">
        <v>2900</v>
      </c>
      <c r="L32" s="153">
        <v>2900</v>
      </c>
      <c r="M32" s="152">
        <v>2900</v>
      </c>
      <c r="N32" s="152">
        <v>5800</v>
      </c>
    </row>
    <row r="33" spans="3:14" ht="24.75" customHeight="1">
      <c r="C33" s="148"/>
      <c r="D33" s="154" t="s">
        <v>394</v>
      </c>
      <c r="E33" s="150"/>
      <c r="F33" s="151"/>
      <c r="G33" s="151"/>
      <c r="H33" s="152"/>
      <c r="I33" s="152"/>
      <c r="J33" s="153"/>
      <c r="K33" s="153"/>
      <c r="L33" s="153"/>
      <c r="M33" s="152"/>
      <c r="N33" s="152"/>
    </row>
    <row r="34" spans="3:14" ht="24.75" customHeight="1">
      <c r="C34" s="148">
        <f>C30+1</f>
        <v>7</v>
      </c>
      <c r="D34" s="155"/>
      <c r="E34" s="150" t="e">
        <f>+VALUE(#REF!)</f>
        <v>#REF!</v>
      </c>
      <c r="F34" s="151"/>
      <c r="G34" s="151"/>
      <c r="H34" s="152"/>
      <c r="I34" s="152"/>
      <c r="J34" s="152"/>
      <c r="K34" s="152"/>
      <c r="L34" s="152"/>
      <c r="M34" s="152"/>
      <c r="N34" s="152"/>
    </row>
    <row r="35" spans="3:14" ht="24.75" customHeight="1">
      <c r="C35" s="148">
        <f aca="true" t="shared" si="0" ref="C35:C47">C34+1</f>
        <v>8</v>
      </c>
      <c r="D35" s="155"/>
      <c r="E35" s="150" t="e">
        <f>+VALUE(#REF!)</f>
        <v>#REF!</v>
      </c>
      <c r="F35" s="151"/>
      <c r="G35" s="151"/>
      <c r="H35" s="152"/>
      <c r="I35" s="152"/>
      <c r="J35" s="152"/>
      <c r="K35" s="152"/>
      <c r="L35" s="152"/>
      <c r="M35" s="152"/>
      <c r="N35" s="152"/>
    </row>
    <row r="36" spans="3:14" ht="24.75" customHeight="1">
      <c r="C36" s="148">
        <f t="shared" si="0"/>
        <v>9</v>
      </c>
      <c r="D36" s="155"/>
      <c r="E36" s="150" t="e">
        <f>+VALUE(#REF!)</f>
        <v>#REF!</v>
      </c>
      <c r="F36" s="151"/>
      <c r="G36" s="151"/>
      <c r="H36" s="152"/>
      <c r="I36" s="152"/>
      <c r="J36" s="152"/>
      <c r="K36" s="152"/>
      <c r="L36" s="152"/>
      <c r="M36" s="152"/>
      <c r="N36" s="152"/>
    </row>
    <row r="37" spans="3:14" ht="24.75" customHeight="1">
      <c r="C37" s="148">
        <f t="shared" si="0"/>
        <v>10</v>
      </c>
      <c r="D37" s="155"/>
      <c r="E37" s="150" t="e">
        <f>+VALUE(#REF!)</f>
        <v>#REF!</v>
      </c>
      <c r="F37" s="151"/>
      <c r="G37" s="151"/>
      <c r="H37" s="152"/>
      <c r="I37" s="152"/>
      <c r="J37" s="152"/>
      <c r="K37" s="152"/>
      <c r="L37" s="152"/>
      <c r="M37" s="152"/>
      <c r="N37" s="152"/>
    </row>
    <row r="38" spans="3:14" ht="24.75" customHeight="1">
      <c r="C38" s="148">
        <f t="shared" si="0"/>
        <v>11</v>
      </c>
      <c r="D38" s="155"/>
      <c r="E38" s="150" t="e">
        <f>+VALUE(#REF!)</f>
        <v>#REF!</v>
      </c>
      <c r="F38" s="151"/>
      <c r="G38" s="151"/>
      <c r="H38" s="152"/>
      <c r="I38" s="152"/>
      <c r="J38" s="152"/>
      <c r="K38" s="152"/>
      <c r="L38" s="152"/>
      <c r="M38" s="152"/>
      <c r="N38" s="152"/>
    </row>
    <row r="39" spans="3:14" ht="24.75" customHeight="1">
      <c r="C39" s="148">
        <f t="shared" si="0"/>
        <v>12</v>
      </c>
      <c r="D39" s="155"/>
      <c r="E39" s="150" t="e">
        <f>+VALUE(#REF!)</f>
        <v>#REF!</v>
      </c>
      <c r="F39" s="151"/>
      <c r="G39" s="151"/>
      <c r="H39" s="152"/>
      <c r="I39" s="152"/>
      <c r="J39" s="152"/>
      <c r="K39" s="152"/>
      <c r="L39" s="152"/>
      <c r="M39" s="152"/>
      <c r="N39" s="152"/>
    </row>
    <row r="40" spans="3:14" ht="24.75" customHeight="1">
      <c r="C40" s="148">
        <f t="shared" si="0"/>
        <v>13</v>
      </c>
      <c r="D40" s="155"/>
      <c r="E40" s="150" t="e">
        <f>+VALUE(#REF!)</f>
        <v>#REF!</v>
      </c>
      <c r="F40" s="151"/>
      <c r="G40" s="151"/>
      <c r="H40" s="152"/>
      <c r="I40" s="152"/>
      <c r="J40" s="152"/>
      <c r="K40" s="152"/>
      <c r="L40" s="152"/>
      <c r="M40" s="152"/>
      <c r="N40" s="152"/>
    </row>
    <row r="41" spans="3:14" ht="24.75" customHeight="1">
      <c r="C41" s="148">
        <f t="shared" si="0"/>
        <v>14</v>
      </c>
      <c r="D41" s="155"/>
      <c r="E41" s="150" t="e">
        <f>+VALUE(#REF!)</f>
        <v>#REF!</v>
      </c>
      <c r="F41" s="151"/>
      <c r="G41" s="151"/>
      <c r="H41" s="152"/>
      <c r="I41" s="152"/>
      <c r="J41" s="152"/>
      <c r="K41" s="152"/>
      <c r="L41" s="152"/>
      <c r="M41" s="152"/>
      <c r="N41" s="152"/>
    </row>
    <row r="42" spans="3:14" ht="24.75" customHeight="1">
      <c r="C42" s="148">
        <f t="shared" si="0"/>
        <v>15</v>
      </c>
      <c r="D42" s="155"/>
      <c r="E42" s="150" t="e">
        <f>+VALUE(#REF!)</f>
        <v>#REF!</v>
      </c>
      <c r="F42" s="151"/>
      <c r="G42" s="151"/>
      <c r="H42" s="152"/>
      <c r="I42" s="152"/>
      <c r="J42" s="152"/>
      <c r="K42" s="152"/>
      <c r="L42" s="152"/>
      <c r="M42" s="152"/>
      <c r="N42" s="152"/>
    </row>
    <row r="43" spans="3:14" ht="24.75" customHeight="1">
      <c r="C43" s="148">
        <f t="shared" si="0"/>
        <v>16</v>
      </c>
      <c r="D43" s="155"/>
      <c r="E43" s="150" t="e">
        <f>+VALUE(#REF!)</f>
        <v>#REF!</v>
      </c>
      <c r="F43" s="151"/>
      <c r="G43" s="151"/>
      <c r="H43" s="152"/>
      <c r="I43" s="152"/>
      <c r="J43" s="152"/>
      <c r="K43" s="152"/>
      <c r="L43" s="152"/>
      <c r="M43" s="152"/>
      <c r="N43" s="152"/>
    </row>
    <row r="44" spans="3:14" ht="24.75" customHeight="1">
      <c r="C44" s="148">
        <f t="shared" si="0"/>
        <v>17</v>
      </c>
      <c r="D44" s="155"/>
      <c r="E44" s="150" t="e">
        <f>+VALUE(#REF!)</f>
        <v>#REF!</v>
      </c>
      <c r="F44" s="151"/>
      <c r="G44" s="151"/>
      <c r="H44" s="152"/>
      <c r="I44" s="152"/>
      <c r="J44" s="152"/>
      <c r="K44" s="152"/>
      <c r="L44" s="152"/>
      <c r="M44" s="152"/>
      <c r="N44" s="152"/>
    </row>
    <row r="45" spans="3:14" ht="24.75" customHeight="1">
      <c r="C45" s="148">
        <f t="shared" si="0"/>
        <v>18</v>
      </c>
      <c r="D45" s="155"/>
      <c r="E45" s="150" t="e">
        <f>+VALUE(#REF!)</f>
        <v>#REF!</v>
      </c>
      <c r="F45" s="151"/>
      <c r="G45" s="151"/>
      <c r="H45" s="152"/>
      <c r="I45" s="152"/>
      <c r="J45" s="152"/>
      <c r="K45" s="152"/>
      <c r="L45" s="152"/>
      <c r="M45" s="152"/>
      <c r="N45" s="152"/>
    </row>
    <row r="46" spans="3:14" ht="24.75" customHeight="1">
      <c r="C46" s="148">
        <f t="shared" si="0"/>
        <v>19</v>
      </c>
      <c r="D46" s="155"/>
      <c r="E46" s="150" t="e">
        <f>+VALUE(#REF!)</f>
        <v>#REF!</v>
      </c>
      <c r="F46" s="151"/>
      <c r="G46" s="151"/>
      <c r="H46" s="152"/>
      <c r="I46" s="152"/>
      <c r="J46" s="152"/>
      <c r="K46" s="152"/>
      <c r="L46" s="152"/>
      <c r="M46" s="152"/>
      <c r="N46" s="152"/>
    </row>
    <row r="47" spans="3:14" ht="24.75" customHeight="1">
      <c r="C47" s="148">
        <f t="shared" si="0"/>
        <v>20</v>
      </c>
      <c r="D47" s="155"/>
      <c r="E47" s="150" t="e">
        <f>+VALUE(#REF!)</f>
        <v>#REF!</v>
      </c>
      <c r="F47" s="151"/>
      <c r="G47" s="151"/>
      <c r="H47" s="152"/>
      <c r="I47" s="152"/>
      <c r="J47" s="152"/>
      <c r="K47" s="152"/>
      <c r="L47" s="152"/>
      <c r="M47" s="152"/>
      <c r="N47" s="152"/>
    </row>
    <row r="50" spans="3:14" ht="18">
      <c r="C50" s="509" t="s">
        <v>939</v>
      </c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</row>
    <row r="51" spans="3:14" ht="14.25">
      <c r="C51" s="46"/>
      <c r="D51" s="140"/>
      <c r="E51" s="46"/>
      <c r="F51" s="47"/>
      <c r="G51" s="47"/>
      <c r="H51" s="47"/>
      <c r="I51" s="47"/>
      <c r="J51" s="46"/>
      <c r="K51" s="46"/>
      <c r="L51" s="46"/>
      <c r="M51" s="46"/>
      <c r="N51" s="46"/>
    </row>
    <row r="52" spans="3:14" ht="15">
      <c r="C52" s="46"/>
      <c r="D52" s="46"/>
      <c r="E52" s="46"/>
      <c r="F52" s="46"/>
      <c r="G52" s="46"/>
      <c r="H52" s="46"/>
      <c r="I52" s="46"/>
      <c r="J52" s="48"/>
      <c r="K52" s="46"/>
      <c r="L52" s="49"/>
      <c r="M52" s="46"/>
      <c r="N52" s="141" t="s">
        <v>161</v>
      </c>
    </row>
    <row r="53" spans="3:14" ht="60">
      <c r="C53" s="142" t="s">
        <v>143</v>
      </c>
      <c r="D53" s="143" t="s">
        <v>388</v>
      </c>
      <c r="E53" s="144"/>
      <c r="F53" s="143" t="s">
        <v>390</v>
      </c>
      <c r="G53" s="143" t="s">
        <v>391</v>
      </c>
      <c r="H53" s="143" t="s">
        <v>392</v>
      </c>
      <c r="I53" s="143" t="s">
        <v>870</v>
      </c>
      <c r="J53" s="107" t="s">
        <v>798</v>
      </c>
      <c r="K53" s="86" t="s">
        <v>799</v>
      </c>
      <c r="L53" s="86" t="s">
        <v>800</v>
      </c>
      <c r="M53" s="86" t="s">
        <v>801</v>
      </c>
      <c r="N53" s="86" t="s">
        <v>819</v>
      </c>
    </row>
    <row r="54" spans="3:14" ht="15" customHeight="1">
      <c r="C54" s="145" t="s">
        <v>138</v>
      </c>
      <c r="D54" s="145" t="s">
        <v>141</v>
      </c>
      <c r="E54" s="146"/>
      <c r="F54" s="147" t="s">
        <v>142</v>
      </c>
      <c r="G54" s="147" t="s">
        <v>147</v>
      </c>
      <c r="H54" s="147" t="s">
        <v>148</v>
      </c>
      <c r="I54" s="147" t="s">
        <v>149</v>
      </c>
      <c r="J54" s="156"/>
      <c r="K54" s="94"/>
      <c r="L54" s="94"/>
      <c r="M54" s="94"/>
      <c r="N54" s="94"/>
    </row>
    <row r="55" spans="3:14" ht="24.75" customHeight="1">
      <c r="C55" s="148">
        <v>1</v>
      </c>
      <c r="D55" s="149"/>
      <c r="E55" s="150" t="e">
        <f>+VALUE(#REF!)</f>
        <v>#REF!</v>
      </c>
      <c r="F55" s="151"/>
      <c r="G55" s="151"/>
      <c r="H55" s="152"/>
      <c r="I55" s="152"/>
      <c r="J55" s="152"/>
      <c r="K55" s="153"/>
      <c r="L55" s="153"/>
      <c r="M55" s="152"/>
      <c r="N55" s="152"/>
    </row>
    <row r="56" spans="3:14" ht="24.75" customHeight="1">
      <c r="C56" s="148"/>
      <c r="D56" s="154" t="s">
        <v>139</v>
      </c>
      <c r="E56" s="150"/>
      <c r="F56" s="151"/>
      <c r="G56" s="151"/>
      <c r="H56" s="152"/>
      <c r="I56" s="152"/>
      <c r="J56" s="152"/>
      <c r="K56" s="153"/>
      <c r="L56" s="153"/>
      <c r="M56" s="152"/>
      <c r="N56" s="152"/>
    </row>
    <row r="57" spans="3:14" ht="24.75" customHeight="1">
      <c r="C57" s="148"/>
      <c r="D57" s="154" t="s">
        <v>140</v>
      </c>
      <c r="E57" s="150"/>
      <c r="F57" s="151"/>
      <c r="G57" s="151"/>
      <c r="H57" s="152"/>
      <c r="I57" s="152"/>
      <c r="J57" s="152"/>
      <c r="K57" s="153"/>
      <c r="L57" s="153"/>
      <c r="M57" s="152"/>
      <c r="N57" s="152"/>
    </row>
    <row r="58" spans="3:14" ht="24.75" customHeight="1">
      <c r="C58" s="148"/>
      <c r="D58" s="154" t="s">
        <v>394</v>
      </c>
      <c r="E58" s="150"/>
      <c r="F58" s="151"/>
      <c r="G58" s="151"/>
      <c r="H58" s="152"/>
      <c r="I58" s="152"/>
      <c r="J58" s="152"/>
      <c r="K58" s="153"/>
      <c r="L58" s="153"/>
      <c r="M58" s="152"/>
      <c r="N58" s="152"/>
    </row>
    <row r="59" spans="3:14" ht="24.75" customHeight="1">
      <c r="C59" s="148">
        <f>C55+1</f>
        <v>2</v>
      </c>
      <c r="D59" s="149"/>
      <c r="E59" s="150" t="e">
        <f>+VALUE(#REF!)</f>
        <v>#REF!</v>
      </c>
      <c r="F59" s="151"/>
      <c r="G59" s="151"/>
      <c r="H59" s="152"/>
      <c r="I59" s="152"/>
      <c r="J59" s="152"/>
      <c r="K59" s="153"/>
      <c r="L59" s="153"/>
      <c r="M59" s="152"/>
      <c r="N59" s="152"/>
    </row>
    <row r="60" spans="3:14" ht="24.75" customHeight="1">
      <c r="C60" s="148"/>
      <c r="D60" s="154" t="s">
        <v>139</v>
      </c>
      <c r="E60" s="150"/>
      <c r="F60" s="151"/>
      <c r="G60" s="151"/>
      <c r="H60" s="152"/>
      <c r="I60" s="152"/>
      <c r="J60" s="152"/>
      <c r="K60" s="153"/>
      <c r="L60" s="153"/>
      <c r="M60" s="152"/>
      <c r="N60" s="152"/>
    </row>
    <row r="61" spans="3:14" ht="24.75" customHeight="1">
      <c r="C61" s="148"/>
      <c r="D61" s="154" t="s">
        <v>140</v>
      </c>
      <c r="E61" s="150"/>
      <c r="F61" s="151"/>
      <c r="G61" s="151"/>
      <c r="H61" s="152"/>
      <c r="I61" s="152"/>
      <c r="J61" s="152"/>
      <c r="K61" s="153"/>
      <c r="L61" s="153"/>
      <c r="M61" s="152"/>
      <c r="N61" s="152"/>
    </row>
    <row r="62" spans="3:14" ht="24.75" customHeight="1">
      <c r="C62" s="148"/>
      <c r="D62" s="154" t="s">
        <v>394</v>
      </c>
      <c r="E62" s="150"/>
      <c r="F62" s="151"/>
      <c r="G62" s="151"/>
      <c r="H62" s="152"/>
      <c r="I62" s="152"/>
      <c r="J62" s="152"/>
      <c r="K62" s="153"/>
      <c r="L62" s="153"/>
      <c r="M62" s="152"/>
      <c r="N62" s="152"/>
    </row>
    <row r="63" spans="3:14" ht="24.75" customHeight="1">
      <c r="C63" s="148">
        <f>C59+1</f>
        <v>3</v>
      </c>
      <c r="D63" s="149"/>
      <c r="E63" s="150" t="e">
        <f>+VALUE(#REF!)</f>
        <v>#REF!</v>
      </c>
      <c r="F63" s="151"/>
      <c r="G63" s="151"/>
      <c r="H63" s="152"/>
      <c r="I63" s="152"/>
      <c r="J63" s="152"/>
      <c r="K63" s="153"/>
      <c r="L63" s="153"/>
      <c r="M63" s="152"/>
      <c r="N63" s="152"/>
    </row>
    <row r="64" spans="3:14" ht="24.75" customHeight="1">
      <c r="C64" s="148"/>
      <c r="D64" s="154" t="s">
        <v>139</v>
      </c>
      <c r="E64" s="150"/>
      <c r="F64" s="151"/>
      <c r="G64" s="151"/>
      <c r="H64" s="152"/>
      <c r="I64" s="152"/>
      <c r="J64" s="152"/>
      <c r="K64" s="153"/>
      <c r="L64" s="153"/>
      <c r="M64" s="152"/>
      <c r="N64" s="152"/>
    </row>
    <row r="65" spans="3:14" ht="24.75" customHeight="1">
      <c r="C65" s="148"/>
      <c r="D65" s="154" t="s">
        <v>140</v>
      </c>
      <c r="E65" s="150"/>
      <c r="F65" s="151"/>
      <c r="G65" s="151"/>
      <c r="H65" s="152"/>
      <c r="I65" s="152"/>
      <c r="J65" s="152"/>
      <c r="K65" s="153"/>
      <c r="L65" s="153"/>
      <c r="M65" s="152"/>
      <c r="N65" s="152"/>
    </row>
    <row r="66" spans="3:14" ht="24.75" customHeight="1">
      <c r="C66" s="148"/>
      <c r="D66" s="154" t="s">
        <v>394</v>
      </c>
      <c r="E66" s="150"/>
      <c r="F66" s="151"/>
      <c r="G66" s="151"/>
      <c r="H66" s="152"/>
      <c r="I66" s="152"/>
      <c r="J66" s="152"/>
      <c r="K66" s="153"/>
      <c r="L66" s="153"/>
      <c r="M66" s="152"/>
      <c r="N66" s="152"/>
    </row>
    <row r="67" spans="3:14" ht="24.75" customHeight="1">
      <c r="C67" s="148">
        <f>C63+1</f>
        <v>4</v>
      </c>
      <c r="D67" s="149"/>
      <c r="E67" s="150" t="e">
        <f>+VALUE(#REF!)</f>
        <v>#REF!</v>
      </c>
      <c r="F67" s="151"/>
      <c r="G67" s="151"/>
      <c r="H67" s="152"/>
      <c r="I67" s="152"/>
      <c r="J67" s="152"/>
      <c r="K67" s="153"/>
      <c r="L67" s="153"/>
      <c r="M67" s="152"/>
      <c r="N67" s="152"/>
    </row>
    <row r="68" spans="3:14" ht="24.75" customHeight="1">
      <c r="C68" s="148">
        <f aca="true" t="shared" si="1" ref="C68:C83">C67+1</f>
        <v>5</v>
      </c>
      <c r="D68" s="149"/>
      <c r="E68" s="150" t="e">
        <f>+VALUE(#REF!)</f>
        <v>#REF!</v>
      </c>
      <c r="F68" s="151"/>
      <c r="G68" s="151"/>
      <c r="H68" s="152"/>
      <c r="I68" s="152"/>
      <c r="J68" s="153"/>
      <c r="K68" s="153"/>
      <c r="L68" s="153"/>
      <c r="M68" s="152"/>
      <c r="N68" s="152"/>
    </row>
    <row r="69" spans="3:14" ht="24.75" customHeight="1">
      <c r="C69" s="148">
        <f t="shared" si="1"/>
        <v>6</v>
      </c>
      <c r="D69" s="149"/>
      <c r="E69" s="150" t="e">
        <f>+VALUE(#REF!)</f>
        <v>#REF!</v>
      </c>
      <c r="F69" s="151"/>
      <c r="G69" s="151"/>
      <c r="H69" s="152"/>
      <c r="I69" s="152"/>
      <c r="J69" s="153"/>
      <c r="K69" s="153"/>
      <c r="L69" s="153"/>
      <c r="M69" s="152"/>
      <c r="N69" s="152"/>
    </row>
    <row r="70" spans="3:14" ht="24.75" customHeight="1">
      <c r="C70" s="148">
        <f t="shared" si="1"/>
        <v>7</v>
      </c>
      <c r="D70" s="155"/>
      <c r="E70" s="150" t="e">
        <f>+VALUE(#REF!)</f>
        <v>#REF!</v>
      </c>
      <c r="F70" s="151"/>
      <c r="G70" s="151"/>
      <c r="H70" s="152"/>
      <c r="I70" s="152"/>
      <c r="J70" s="152"/>
      <c r="K70" s="152"/>
      <c r="L70" s="152"/>
      <c r="M70" s="152"/>
      <c r="N70" s="152"/>
    </row>
    <row r="71" spans="3:14" ht="24.75" customHeight="1">
      <c r="C71" s="148">
        <f t="shared" si="1"/>
        <v>8</v>
      </c>
      <c r="D71" s="155"/>
      <c r="E71" s="150" t="e">
        <f>+VALUE(#REF!)</f>
        <v>#REF!</v>
      </c>
      <c r="F71" s="151"/>
      <c r="G71" s="151"/>
      <c r="H71" s="152"/>
      <c r="I71" s="152"/>
      <c r="J71" s="152"/>
      <c r="K71" s="152"/>
      <c r="L71" s="152"/>
      <c r="M71" s="152"/>
      <c r="N71" s="152"/>
    </row>
    <row r="72" spans="3:14" ht="24.75" customHeight="1">
      <c r="C72" s="148">
        <f t="shared" si="1"/>
        <v>9</v>
      </c>
      <c r="D72" s="155"/>
      <c r="E72" s="150" t="e">
        <f>+VALUE(#REF!)</f>
        <v>#REF!</v>
      </c>
      <c r="F72" s="151"/>
      <c r="G72" s="151"/>
      <c r="H72" s="152"/>
      <c r="I72" s="152"/>
      <c r="J72" s="152"/>
      <c r="K72" s="152"/>
      <c r="L72" s="152"/>
      <c r="M72" s="152"/>
      <c r="N72" s="152"/>
    </row>
    <row r="73" spans="3:14" ht="24.75" customHeight="1">
      <c r="C73" s="148">
        <f t="shared" si="1"/>
        <v>10</v>
      </c>
      <c r="D73" s="155"/>
      <c r="E73" s="150" t="e">
        <f>+VALUE(#REF!)</f>
        <v>#REF!</v>
      </c>
      <c r="F73" s="151"/>
      <c r="G73" s="151"/>
      <c r="H73" s="152"/>
      <c r="I73" s="152"/>
      <c r="J73" s="152"/>
      <c r="K73" s="152"/>
      <c r="L73" s="152"/>
      <c r="M73" s="152"/>
      <c r="N73" s="152"/>
    </row>
    <row r="74" spans="3:14" ht="24.75" customHeight="1">
      <c r="C74" s="148">
        <f t="shared" si="1"/>
        <v>11</v>
      </c>
      <c r="D74" s="155"/>
      <c r="E74" s="150" t="e">
        <f>+VALUE(#REF!)</f>
        <v>#REF!</v>
      </c>
      <c r="F74" s="151"/>
      <c r="G74" s="151"/>
      <c r="H74" s="152"/>
      <c r="I74" s="152"/>
      <c r="J74" s="152"/>
      <c r="K74" s="152"/>
      <c r="L74" s="152"/>
      <c r="M74" s="152"/>
      <c r="N74" s="152"/>
    </row>
    <row r="75" spans="3:14" ht="24.75" customHeight="1">
      <c r="C75" s="148">
        <f t="shared" si="1"/>
        <v>12</v>
      </c>
      <c r="D75" s="155"/>
      <c r="E75" s="150" t="e">
        <f>+VALUE(#REF!)</f>
        <v>#REF!</v>
      </c>
      <c r="F75" s="151"/>
      <c r="G75" s="151"/>
      <c r="H75" s="152"/>
      <c r="I75" s="152"/>
      <c r="J75" s="152"/>
      <c r="K75" s="152"/>
      <c r="L75" s="152"/>
      <c r="M75" s="152"/>
      <c r="N75" s="152"/>
    </row>
    <row r="76" spans="3:14" ht="24.75" customHeight="1">
      <c r="C76" s="148">
        <f t="shared" si="1"/>
        <v>13</v>
      </c>
      <c r="D76" s="155"/>
      <c r="E76" s="150" t="e">
        <f>+VALUE(#REF!)</f>
        <v>#REF!</v>
      </c>
      <c r="F76" s="151"/>
      <c r="G76" s="151"/>
      <c r="H76" s="152"/>
      <c r="I76" s="152"/>
      <c r="J76" s="152"/>
      <c r="K76" s="152"/>
      <c r="L76" s="152"/>
      <c r="M76" s="152"/>
      <c r="N76" s="152"/>
    </row>
    <row r="77" spans="3:14" ht="24.75" customHeight="1">
      <c r="C77" s="148">
        <f t="shared" si="1"/>
        <v>14</v>
      </c>
      <c r="D77" s="155"/>
      <c r="E77" s="150" t="e">
        <f>+VALUE(#REF!)</f>
        <v>#REF!</v>
      </c>
      <c r="F77" s="151"/>
      <c r="G77" s="151"/>
      <c r="H77" s="152"/>
      <c r="I77" s="152"/>
      <c r="J77" s="152"/>
      <c r="K77" s="152"/>
      <c r="L77" s="152"/>
      <c r="M77" s="152"/>
      <c r="N77" s="152"/>
    </row>
    <row r="78" spans="3:14" ht="24.75" customHeight="1">
      <c r="C78" s="148">
        <f t="shared" si="1"/>
        <v>15</v>
      </c>
      <c r="D78" s="155"/>
      <c r="E78" s="150" t="e">
        <f>+VALUE(#REF!)</f>
        <v>#REF!</v>
      </c>
      <c r="F78" s="151"/>
      <c r="G78" s="151"/>
      <c r="H78" s="152"/>
      <c r="I78" s="152"/>
      <c r="J78" s="152"/>
      <c r="K78" s="152"/>
      <c r="L78" s="152"/>
      <c r="M78" s="152"/>
      <c r="N78" s="152"/>
    </row>
    <row r="79" spans="3:14" ht="24.75" customHeight="1">
      <c r="C79" s="148">
        <f t="shared" si="1"/>
        <v>16</v>
      </c>
      <c r="D79" s="155"/>
      <c r="E79" s="150" t="e">
        <f>+VALUE(#REF!)</f>
        <v>#REF!</v>
      </c>
      <c r="F79" s="151"/>
      <c r="G79" s="151"/>
      <c r="H79" s="152"/>
      <c r="I79" s="152"/>
      <c r="J79" s="152"/>
      <c r="K79" s="152"/>
      <c r="L79" s="152"/>
      <c r="M79" s="152"/>
      <c r="N79" s="152"/>
    </row>
    <row r="80" spans="3:14" ht="24.75" customHeight="1">
      <c r="C80" s="148">
        <f t="shared" si="1"/>
        <v>17</v>
      </c>
      <c r="D80" s="155"/>
      <c r="E80" s="150" t="e">
        <f>+VALUE(#REF!)</f>
        <v>#REF!</v>
      </c>
      <c r="F80" s="151"/>
      <c r="G80" s="151"/>
      <c r="H80" s="152"/>
      <c r="I80" s="152"/>
      <c r="J80" s="152"/>
      <c r="K80" s="152"/>
      <c r="L80" s="152"/>
      <c r="M80" s="152"/>
      <c r="N80" s="152"/>
    </row>
    <row r="81" spans="3:14" ht="24.75" customHeight="1">
      <c r="C81" s="148">
        <f t="shared" si="1"/>
        <v>18</v>
      </c>
      <c r="D81" s="155"/>
      <c r="E81" s="150" t="e">
        <f>+VALUE(#REF!)</f>
        <v>#REF!</v>
      </c>
      <c r="F81" s="151"/>
      <c r="G81" s="151"/>
      <c r="H81" s="152"/>
      <c r="I81" s="152"/>
      <c r="J81" s="152"/>
      <c r="K81" s="152"/>
      <c r="L81" s="152"/>
      <c r="M81" s="152"/>
      <c r="N81" s="152"/>
    </row>
    <row r="82" spans="3:14" ht="24.75" customHeight="1">
      <c r="C82" s="148">
        <f t="shared" si="1"/>
        <v>19</v>
      </c>
      <c r="D82" s="155"/>
      <c r="E82" s="150" t="e">
        <f>+VALUE(#REF!)</f>
        <v>#REF!</v>
      </c>
      <c r="F82" s="151"/>
      <c r="G82" s="151"/>
      <c r="H82" s="152"/>
      <c r="I82" s="152"/>
      <c r="J82" s="152"/>
      <c r="K82" s="152"/>
      <c r="L82" s="152"/>
      <c r="M82" s="152"/>
      <c r="N82" s="152"/>
    </row>
    <row r="83" spans="3:14" ht="24.75" customHeight="1">
      <c r="C83" s="148">
        <f t="shared" si="1"/>
        <v>20</v>
      </c>
      <c r="D83" s="155"/>
      <c r="E83" s="150" t="e">
        <f>+VALUE(#REF!)</f>
        <v>#REF!</v>
      </c>
      <c r="F83" s="151"/>
      <c r="G83" s="151"/>
      <c r="H83" s="152"/>
      <c r="I83" s="152"/>
      <c r="J83" s="152"/>
      <c r="K83" s="152"/>
      <c r="L83" s="152"/>
      <c r="M83" s="152"/>
      <c r="N83" s="152"/>
    </row>
    <row r="87" spans="3:14" ht="18">
      <c r="C87" s="509" t="s">
        <v>940</v>
      </c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</row>
    <row r="88" spans="3:14" ht="14.25">
      <c r="C88" s="46"/>
      <c r="D88" s="140"/>
      <c r="E88" s="46"/>
      <c r="F88" s="47"/>
      <c r="G88" s="47"/>
      <c r="H88" s="47"/>
      <c r="I88" s="47"/>
      <c r="J88" s="46"/>
      <c r="K88" s="46"/>
      <c r="L88" s="46"/>
      <c r="M88" s="46"/>
      <c r="N88" s="46"/>
    </row>
    <row r="89" spans="3:14" ht="15">
      <c r="C89" s="46"/>
      <c r="D89" s="46"/>
      <c r="E89" s="46"/>
      <c r="F89" s="46"/>
      <c r="G89" s="46"/>
      <c r="H89" s="46"/>
      <c r="I89" s="46"/>
      <c r="J89" s="48"/>
      <c r="K89" s="46"/>
      <c r="L89" s="49"/>
      <c r="M89" s="46"/>
      <c r="N89" s="141" t="s">
        <v>161</v>
      </c>
    </row>
    <row r="90" spans="3:14" ht="60">
      <c r="C90" s="142" t="s">
        <v>143</v>
      </c>
      <c r="D90" s="143" t="s">
        <v>389</v>
      </c>
      <c r="E90" s="144"/>
      <c r="F90" s="143" t="s">
        <v>390</v>
      </c>
      <c r="G90" s="143" t="s">
        <v>391</v>
      </c>
      <c r="H90" s="143" t="s">
        <v>392</v>
      </c>
      <c r="I90" s="143" t="s">
        <v>870</v>
      </c>
      <c r="J90" s="107" t="s">
        <v>798</v>
      </c>
      <c r="K90" s="86" t="s">
        <v>799</v>
      </c>
      <c r="L90" s="86" t="s">
        <v>800</v>
      </c>
      <c r="M90" s="86" t="s">
        <v>801</v>
      </c>
      <c r="N90" s="86" t="s">
        <v>819</v>
      </c>
    </row>
    <row r="91" spans="3:14" ht="15">
      <c r="C91" s="145" t="s">
        <v>138</v>
      </c>
      <c r="D91" s="145" t="s">
        <v>141</v>
      </c>
      <c r="E91" s="146"/>
      <c r="F91" s="147" t="s">
        <v>142</v>
      </c>
      <c r="G91" s="147" t="s">
        <v>147</v>
      </c>
      <c r="H91" s="147" t="s">
        <v>148</v>
      </c>
      <c r="I91" s="147" t="s">
        <v>149</v>
      </c>
      <c r="J91" s="147" t="s">
        <v>150</v>
      </c>
      <c r="K91" s="147" t="s">
        <v>151</v>
      </c>
      <c r="L91" s="147" t="s">
        <v>152</v>
      </c>
      <c r="M91" s="147" t="s">
        <v>153</v>
      </c>
      <c r="N91" s="147" t="s">
        <v>154</v>
      </c>
    </row>
    <row r="92" spans="3:14" ht="19.5" customHeight="1">
      <c r="C92" s="148">
        <v>1</v>
      </c>
      <c r="D92" s="149"/>
      <c r="E92" s="150" t="e">
        <f>+VALUE(#REF!)</f>
        <v>#REF!</v>
      </c>
      <c r="F92" s="151"/>
      <c r="G92" s="151"/>
      <c r="H92" s="152"/>
      <c r="I92" s="152"/>
      <c r="J92" s="152"/>
      <c r="K92" s="153"/>
      <c r="L92" s="153"/>
      <c r="M92" s="152"/>
      <c r="N92" s="152"/>
    </row>
    <row r="93" spans="3:14" ht="19.5" customHeight="1">
      <c r="C93" s="148"/>
      <c r="D93" s="154" t="s">
        <v>139</v>
      </c>
      <c r="E93" s="150"/>
      <c r="F93" s="151"/>
      <c r="G93" s="151"/>
      <c r="H93" s="152"/>
      <c r="I93" s="152"/>
      <c r="J93" s="152"/>
      <c r="K93" s="153"/>
      <c r="L93" s="153"/>
      <c r="M93" s="152"/>
      <c r="N93" s="152"/>
    </row>
    <row r="94" spans="3:14" ht="19.5" customHeight="1">
      <c r="C94" s="148"/>
      <c r="D94" s="154" t="s">
        <v>140</v>
      </c>
      <c r="E94" s="150"/>
      <c r="F94" s="151"/>
      <c r="G94" s="151"/>
      <c r="H94" s="152"/>
      <c r="I94" s="152"/>
      <c r="J94" s="152"/>
      <c r="K94" s="153"/>
      <c r="L94" s="153"/>
      <c r="M94" s="152"/>
      <c r="N94" s="152"/>
    </row>
    <row r="95" spans="3:14" ht="19.5" customHeight="1">
      <c r="C95" s="148"/>
      <c r="D95" s="154" t="s">
        <v>394</v>
      </c>
      <c r="E95" s="150"/>
      <c r="F95" s="151"/>
      <c r="G95" s="151"/>
      <c r="H95" s="152"/>
      <c r="I95" s="152"/>
      <c r="J95" s="152"/>
      <c r="K95" s="153"/>
      <c r="L95" s="153"/>
      <c r="M95" s="152"/>
      <c r="N95" s="152"/>
    </row>
    <row r="96" spans="3:14" ht="19.5" customHeight="1">
      <c r="C96" s="148">
        <f>C92+1</f>
        <v>2</v>
      </c>
      <c r="D96" s="149"/>
      <c r="E96" s="150" t="e">
        <f>+VALUE(#REF!)</f>
        <v>#REF!</v>
      </c>
      <c r="F96" s="151"/>
      <c r="G96" s="151"/>
      <c r="H96" s="152"/>
      <c r="I96" s="152"/>
      <c r="J96" s="152"/>
      <c r="K96" s="153"/>
      <c r="L96" s="153"/>
      <c r="M96" s="152"/>
      <c r="N96" s="152"/>
    </row>
    <row r="97" spans="3:14" ht="19.5" customHeight="1">
      <c r="C97" s="148"/>
      <c r="D97" s="154" t="s">
        <v>139</v>
      </c>
      <c r="E97" s="150"/>
      <c r="F97" s="151"/>
      <c r="G97" s="151"/>
      <c r="H97" s="152"/>
      <c r="I97" s="152"/>
      <c r="J97" s="152"/>
      <c r="K97" s="153"/>
      <c r="L97" s="153"/>
      <c r="M97" s="152"/>
      <c r="N97" s="152"/>
    </row>
    <row r="98" spans="3:14" ht="19.5" customHeight="1">
      <c r="C98" s="148"/>
      <c r="D98" s="154" t="s">
        <v>140</v>
      </c>
      <c r="E98" s="150"/>
      <c r="F98" s="151"/>
      <c r="G98" s="151"/>
      <c r="H98" s="152"/>
      <c r="I98" s="152"/>
      <c r="J98" s="152"/>
      <c r="K98" s="153"/>
      <c r="L98" s="153"/>
      <c r="M98" s="152"/>
      <c r="N98" s="152"/>
    </row>
    <row r="99" spans="3:14" ht="19.5" customHeight="1">
      <c r="C99" s="148"/>
      <c r="D99" s="154" t="s">
        <v>394</v>
      </c>
      <c r="E99" s="150"/>
      <c r="F99" s="151"/>
      <c r="G99" s="151"/>
      <c r="H99" s="152"/>
      <c r="I99" s="152"/>
      <c r="J99" s="152"/>
      <c r="K99" s="153"/>
      <c r="L99" s="153"/>
      <c r="M99" s="152"/>
      <c r="N99" s="152"/>
    </row>
    <row r="100" spans="3:14" ht="19.5" customHeight="1">
      <c r="C100" s="148">
        <f>C96+1</f>
        <v>3</v>
      </c>
      <c r="D100" s="149"/>
      <c r="E100" s="150" t="e">
        <f>+VALUE(#REF!)</f>
        <v>#REF!</v>
      </c>
      <c r="F100" s="151"/>
      <c r="G100" s="151"/>
      <c r="H100" s="152"/>
      <c r="I100" s="152"/>
      <c r="J100" s="152"/>
      <c r="K100" s="153"/>
      <c r="L100" s="153"/>
      <c r="M100" s="152"/>
      <c r="N100" s="152"/>
    </row>
    <row r="101" spans="3:14" ht="19.5" customHeight="1">
      <c r="C101" s="148"/>
      <c r="D101" s="154" t="s">
        <v>139</v>
      </c>
      <c r="E101" s="150"/>
      <c r="F101" s="151"/>
      <c r="G101" s="151"/>
      <c r="H101" s="152"/>
      <c r="I101" s="152"/>
      <c r="J101" s="152"/>
      <c r="K101" s="153"/>
      <c r="L101" s="153"/>
      <c r="M101" s="152"/>
      <c r="N101" s="152"/>
    </row>
    <row r="102" spans="3:14" ht="19.5" customHeight="1">
      <c r="C102" s="148"/>
      <c r="D102" s="154" t="s">
        <v>140</v>
      </c>
      <c r="E102" s="150"/>
      <c r="F102" s="151"/>
      <c r="G102" s="151"/>
      <c r="H102" s="152"/>
      <c r="I102" s="152"/>
      <c r="J102" s="152"/>
      <c r="K102" s="153"/>
      <c r="L102" s="153"/>
      <c r="M102" s="152"/>
      <c r="N102" s="152"/>
    </row>
    <row r="103" spans="3:14" ht="19.5" customHeight="1">
      <c r="C103" s="148"/>
      <c r="D103" s="154" t="s">
        <v>394</v>
      </c>
      <c r="E103" s="150"/>
      <c r="F103" s="151"/>
      <c r="G103" s="151"/>
      <c r="H103" s="152"/>
      <c r="I103" s="152"/>
      <c r="J103" s="152"/>
      <c r="K103" s="153"/>
      <c r="L103" s="153"/>
      <c r="M103" s="152"/>
      <c r="N103" s="152"/>
    </row>
    <row r="104" spans="3:14" ht="19.5" customHeight="1">
      <c r="C104" s="148">
        <f>C100+1</f>
        <v>4</v>
      </c>
      <c r="D104" s="149"/>
      <c r="E104" s="150" t="e">
        <f>+VALUE(#REF!)</f>
        <v>#REF!</v>
      </c>
      <c r="F104" s="151"/>
      <c r="G104" s="151"/>
      <c r="H104" s="152"/>
      <c r="I104" s="152"/>
      <c r="J104" s="152"/>
      <c r="K104" s="153"/>
      <c r="L104" s="153"/>
      <c r="M104" s="152"/>
      <c r="N104" s="152"/>
    </row>
    <row r="105" spans="3:14" ht="19.5" customHeight="1">
      <c r="C105" s="148">
        <f aca="true" t="shared" si="2" ref="C105:C120">C104+1</f>
        <v>5</v>
      </c>
      <c r="D105" s="149"/>
      <c r="E105" s="150" t="e">
        <f>+VALUE(#REF!)</f>
        <v>#REF!</v>
      </c>
      <c r="F105" s="151"/>
      <c r="G105" s="151"/>
      <c r="H105" s="152"/>
      <c r="I105" s="152"/>
      <c r="J105" s="153"/>
      <c r="K105" s="153"/>
      <c r="L105" s="153"/>
      <c r="M105" s="152"/>
      <c r="N105" s="152"/>
    </row>
    <row r="106" spans="3:14" ht="19.5" customHeight="1">
      <c r="C106" s="148">
        <f t="shared" si="2"/>
        <v>6</v>
      </c>
      <c r="D106" s="149"/>
      <c r="E106" s="150" t="e">
        <f>+VALUE(#REF!)</f>
        <v>#REF!</v>
      </c>
      <c r="F106" s="151"/>
      <c r="G106" s="151"/>
      <c r="H106" s="152"/>
      <c r="I106" s="152"/>
      <c r="J106" s="153"/>
      <c r="K106" s="153"/>
      <c r="L106" s="153"/>
      <c r="M106" s="152"/>
      <c r="N106" s="152"/>
    </row>
    <row r="107" spans="3:14" ht="19.5" customHeight="1">
      <c r="C107" s="148">
        <f t="shared" si="2"/>
        <v>7</v>
      </c>
      <c r="D107" s="155"/>
      <c r="E107" s="150" t="e">
        <f>+VALUE(#REF!)</f>
        <v>#REF!</v>
      </c>
      <c r="F107" s="151"/>
      <c r="G107" s="151"/>
      <c r="H107" s="152"/>
      <c r="I107" s="152"/>
      <c r="J107" s="152"/>
      <c r="K107" s="152"/>
      <c r="L107" s="152"/>
      <c r="M107" s="152"/>
      <c r="N107" s="152"/>
    </row>
    <row r="108" spans="3:14" ht="19.5" customHeight="1">
      <c r="C108" s="148">
        <f t="shared" si="2"/>
        <v>8</v>
      </c>
      <c r="D108" s="155"/>
      <c r="E108" s="150" t="e">
        <f>+VALUE(#REF!)</f>
        <v>#REF!</v>
      </c>
      <c r="F108" s="151"/>
      <c r="G108" s="151"/>
      <c r="H108" s="152"/>
      <c r="I108" s="152"/>
      <c r="J108" s="152"/>
      <c r="K108" s="152"/>
      <c r="L108" s="152"/>
      <c r="M108" s="152"/>
      <c r="N108" s="152"/>
    </row>
    <row r="109" spans="3:14" ht="19.5" customHeight="1">
      <c r="C109" s="148">
        <f t="shared" si="2"/>
        <v>9</v>
      </c>
      <c r="D109" s="155"/>
      <c r="E109" s="150" t="e">
        <f>+VALUE(#REF!)</f>
        <v>#REF!</v>
      </c>
      <c r="F109" s="151"/>
      <c r="G109" s="151"/>
      <c r="H109" s="152"/>
      <c r="I109" s="152"/>
      <c r="J109" s="152"/>
      <c r="K109" s="152"/>
      <c r="L109" s="152"/>
      <c r="M109" s="152"/>
      <c r="N109" s="152"/>
    </row>
    <row r="110" spans="3:14" ht="19.5" customHeight="1">
      <c r="C110" s="148">
        <f t="shared" si="2"/>
        <v>10</v>
      </c>
      <c r="D110" s="155"/>
      <c r="E110" s="150" t="e">
        <f>+VALUE(#REF!)</f>
        <v>#REF!</v>
      </c>
      <c r="F110" s="151"/>
      <c r="G110" s="151"/>
      <c r="H110" s="152"/>
      <c r="I110" s="152"/>
      <c r="J110" s="152"/>
      <c r="K110" s="152"/>
      <c r="L110" s="152"/>
      <c r="M110" s="152"/>
      <c r="N110" s="152"/>
    </row>
    <row r="111" spans="3:14" ht="19.5" customHeight="1">
      <c r="C111" s="148">
        <f t="shared" si="2"/>
        <v>11</v>
      </c>
      <c r="D111" s="155"/>
      <c r="E111" s="150" t="e">
        <f>+VALUE(#REF!)</f>
        <v>#REF!</v>
      </c>
      <c r="F111" s="151"/>
      <c r="G111" s="151"/>
      <c r="H111" s="152"/>
      <c r="I111" s="152"/>
      <c r="J111" s="152"/>
      <c r="K111" s="152"/>
      <c r="L111" s="152"/>
      <c r="M111" s="152"/>
      <c r="N111" s="152"/>
    </row>
    <row r="112" spans="3:14" ht="19.5" customHeight="1">
      <c r="C112" s="148">
        <f t="shared" si="2"/>
        <v>12</v>
      </c>
      <c r="D112" s="155"/>
      <c r="E112" s="150" t="e">
        <f>+VALUE(#REF!)</f>
        <v>#REF!</v>
      </c>
      <c r="F112" s="151"/>
      <c r="G112" s="151"/>
      <c r="H112" s="152"/>
      <c r="I112" s="152"/>
      <c r="J112" s="152"/>
      <c r="K112" s="152"/>
      <c r="L112" s="152"/>
      <c r="M112" s="152"/>
      <c r="N112" s="152"/>
    </row>
    <row r="113" spans="3:14" ht="19.5" customHeight="1">
      <c r="C113" s="148">
        <f t="shared" si="2"/>
        <v>13</v>
      </c>
      <c r="D113" s="155"/>
      <c r="E113" s="150" t="e">
        <f>+VALUE(#REF!)</f>
        <v>#REF!</v>
      </c>
      <c r="F113" s="151"/>
      <c r="G113" s="151"/>
      <c r="H113" s="152"/>
      <c r="I113" s="152"/>
      <c r="J113" s="152"/>
      <c r="K113" s="152"/>
      <c r="L113" s="152"/>
      <c r="M113" s="152"/>
      <c r="N113" s="152"/>
    </row>
    <row r="114" spans="3:14" ht="19.5" customHeight="1">
      <c r="C114" s="148">
        <f t="shared" si="2"/>
        <v>14</v>
      </c>
      <c r="D114" s="155"/>
      <c r="E114" s="150" t="e">
        <f>+VALUE(#REF!)</f>
        <v>#REF!</v>
      </c>
      <c r="F114" s="151"/>
      <c r="G114" s="151"/>
      <c r="H114" s="152"/>
      <c r="I114" s="152"/>
      <c r="J114" s="152"/>
      <c r="K114" s="152"/>
      <c r="L114" s="152"/>
      <c r="M114" s="152"/>
      <c r="N114" s="152"/>
    </row>
    <row r="115" spans="3:14" ht="19.5" customHeight="1">
      <c r="C115" s="148">
        <f t="shared" si="2"/>
        <v>15</v>
      </c>
      <c r="D115" s="155"/>
      <c r="E115" s="150" t="e">
        <f>+VALUE(#REF!)</f>
        <v>#REF!</v>
      </c>
      <c r="F115" s="151"/>
      <c r="G115" s="151"/>
      <c r="H115" s="152"/>
      <c r="I115" s="152"/>
      <c r="J115" s="152"/>
      <c r="K115" s="152"/>
      <c r="L115" s="152"/>
      <c r="M115" s="152"/>
      <c r="N115" s="152"/>
    </row>
    <row r="116" spans="3:14" ht="19.5" customHeight="1">
      <c r="C116" s="148">
        <f t="shared" si="2"/>
        <v>16</v>
      </c>
      <c r="D116" s="155"/>
      <c r="E116" s="150" t="e">
        <f>+VALUE(#REF!)</f>
        <v>#REF!</v>
      </c>
      <c r="F116" s="151"/>
      <c r="G116" s="151"/>
      <c r="H116" s="152"/>
      <c r="I116" s="152"/>
      <c r="J116" s="152"/>
      <c r="K116" s="152"/>
      <c r="L116" s="152"/>
      <c r="M116" s="152"/>
      <c r="N116" s="152"/>
    </row>
    <row r="117" spans="3:14" ht="19.5" customHeight="1">
      <c r="C117" s="148">
        <f t="shared" si="2"/>
        <v>17</v>
      </c>
      <c r="D117" s="155"/>
      <c r="E117" s="150" t="e">
        <f>+VALUE(#REF!)</f>
        <v>#REF!</v>
      </c>
      <c r="F117" s="151"/>
      <c r="G117" s="151"/>
      <c r="H117" s="152"/>
      <c r="I117" s="152"/>
      <c r="J117" s="152"/>
      <c r="K117" s="152"/>
      <c r="L117" s="152"/>
      <c r="M117" s="152"/>
      <c r="N117" s="152"/>
    </row>
    <row r="118" spans="3:14" ht="19.5" customHeight="1">
      <c r="C118" s="148">
        <f t="shared" si="2"/>
        <v>18</v>
      </c>
      <c r="D118" s="155"/>
      <c r="E118" s="150" t="e">
        <f>+VALUE(#REF!)</f>
        <v>#REF!</v>
      </c>
      <c r="F118" s="151"/>
      <c r="G118" s="151"/>
      <c r="H118" s="152"/>
      <c r="I118" s="152"/>
      <c r="J118" s="152"/>
      <c r="K118" s="152"/>
      <c r="L118" s="152"/>
      <c r="M118" s="152"/>
      <c r="N118" s="152"/>
    </row>
    <row r="119" spans="3:14" ht="19.5" customHeight="1">
      <c r="C119" s="148">
        <f t="shared" si="2"/>
        <v>19</v>
      </c>
      <c r="D119" s="155"/>
      <c r="E119" s="150" t="e">
        <f>+VALUE(#REF!)</f>
        <v>#REF!</v>
      </c>
      <c r="F119" s="151"/>
      <c r="G119" s="151"/>
      <c r="H119" s="152"/>
      <c r="I119" s="152"/>
      <c r="J119" s="152"/>
      <c r="K119" s="152"/>
      <c r="L119" s="152"/>
      <c r="M119" s="152"/>
      <c r="N119" s="152"/>
    </row>
    <row r="120" spans="3:14" ht="19.5" customHeight="1">
      <c r="C120" s="148">
        <f t="shared" si="2"/>
        <v>20</v>
      </c>
      <c r="D120" s="155"/>
      <c r="E120" s="150" t="e">
        <f>+VALUE(#REF!)</f>
        <v>#REF!</v>
      </c>
      <c r="F120" s="151"/>
      <c r="G120" s="151"/>
      <c r="H120" s="152"/>
      <c r="I120" s="152"/>
      <c r="J120" s="152"/>
      <c r="K120" s="152"/>
      <c r="L120" s="152"/>
      <c r="M120" s="152"/>
      <c r="N120" s="152"/>
    </row>
  </sheetData>
  <sheetProtection/>
  <mergeCells count="3">
    <mergeCell ref="C87:N87"/>
    <mergeCell ref="C50:N50"/>
    <mergeCell ref="C5:N5"/>
  </mergeCells>
  <conditionalFormatting sqref="K36:K47 L26:M35 L14:L25 L68:M71 L55:L67 L105:M108 L92:L104">
    <cfRule type="expression" priority="19" dxfId="0" stopIfTrue="1">
      <formula>$K$2&gt;0</formula>
    </cfRule>
  </conditionalFormatting>
  <conditionalFormatting sqref="L36:L47 M14:M35 M55:M71 M92:M108">
    <cfRule type="expression" priority="20" dxfId="0" stopIfTrue="1">
      <formula>$L$2&gt;0</formula>
    </cfRule>
  </conditionalFormatting>
  <conditionalFormatting sqref="L41:N47 L37:M40 L36 N18:N40 M18:M35 M14:N17 L73:M76 L72 N63:N76 M63:M71 M55:N62 L110:M113 L109 N100:N113 M100:M108 M92:N99 N10:N13">
    <cfRule type="expression" priority="21" dxfId="0" stopIfTrue="1">
      <formula>$M$2&gt;0</formula>
    </cfRule>
  </conditionalFormatting>
  <conditionalFormatting sqref="M41:N47 M37:M40 N10:N40 M73:M76 N55:N76 M110:M113 N92:N113">
    <cfRule type="expression" priority="22" dxfId="0" stopIfTrue="1">
      <formula>$N$2&gt;0</formula>
    </cfRule>
  </conditionalFormatting>
  <conditionalFormatting sqref="K36:K47 L26:M35 L14:L25">
    <cfRule type="expression" priority="23" dxfId="0" stopIfTrue="1">
      <formula>#REF!&gt;0</formula>
    </cfRule>
  </conditionalFormatting>
  <conditionalFormatting sqref="K72:K83">
    <cfRule type="expression" priority="14" dxfId="0" stopIfTrue="1">
      <formula>$K$2&gt;0</formula>
    </cfRule>
  </conditionalFormatting>
  <conditionalFormatting sqref="L72:L83">
    <cfRule type="expression" priority="15" dxfId="0" stopIfTrue="1">
      <formula>$L$2&gt;0</formula>
    </cfRule>
  </conditionalFormatting>
  <conditionalFormatting sqref="L77:N83">
    <cfRule type="expression" priority="16" dxfId="0" stopIfTrue="1">
      <formula>$M$2&gt;0</formula>
    </cfRule>
  </conditionalFormatting>
  <conditionalFormatting sqref="M77:N83">
    <cfRule type="expression" priority="17" dxfId="0" stopIfTrue="1">
      <formula>$N$2&gt;0</formula>
    </cfRule>
  </conditionalFormatting>
  <conditionalFormatting sqref="K72:K83 L68:M71 L55:L67">
    <cfRule type="expression" priority="18" dxfId="0" stopIfTrue="1">
      <formula>#REF!&gt;0</formula>
    </cfRule>
  </conditionalFormatting>
  <conditionalFormatting sqref="K109:K120">
    <cfRule type="expression" priority="9" dxfId="0" stopIfTrue="1">
      <formula>$K$2&gt;0</formula>
    </cfRule>
  </conditionalFormatting>
  <conditionalFormatting sqref="L109:L120">
    <cfRule type="expression" priority="10" dxfId="0" stopIfTrue="1">
      <formula>$L$2&gt;0</formula>
    </cfRule>
  </conditionalFormatting>
  <conditionalFormatting sqref="L114:N120">
    <cfRule type="expression" priority="11" dxfId="0" stopIfTrue="1">
      <formula>$M$2&gt;0</formula>
    </cfRule>
  </conditionalFormatting>
  <conditionalFormatting sqref="M114:N120">
    <cfRule type="expression" priority="12" dxfId="0" stopIfTrue="1">
      <formula>$N$2&gt;0</formula>
    </cfRule>
  </conditionalFormatting>
  <conditionalFormatting sqref="K109:K120 L105:M108 L92:L104">
    <cfRule type="expression" priority="13" dxfId="0" stopIfTrue="1">
      <formula>#REF!&gt;0</formula>
    </cfRule>
  </conditionalFormatting>
  <conditionalFormatting sqref="L10:L12">
    <cfRule type="expression" priority="5" dxfId="0" stopIfTrue="1">
      <formula>$J$1&gt;0</formula>
    </cfRule>
  </conditionalFormatting>
  <conditionalFormatting sqref="M10:M12">
    <cfRule type="expression" priority="6" dxfId="0" stopIfTrue="1">
      <formula>$K$1&gt;0</formula>
    </cfRule>
  </conditionalFormatting>
  <conditionalFormatting sqref="M10:M12">
    <cfRule type="expression" priority="7" dxfId="0" stopIfTrue="1">
      <formula>$L$1&gt;0</formula>
    </cfRule>
  </conditionalFormatting>
  <conditionalFormatting sqref="L10:L12">
    <cfRule type="expression" priority="8" dxfId="0" stopIfTrue="1">
      <formula>#REF!&gt;0</formula>
    </cfRule>
  </conditionalFormatting>
  <conditionalFormatting sqref="L13">
    <cfRule type="expression" priority="1" dxfId="0" stopIfTrue="1">
      <formula>$J$1&gt;0</formula>
    </cfRule>
  </conditionalFormatting>
  <conditionalFormatting sqref="M13">
    <cfRule type="expression" priority="2" dxfId="0" stopIfTrue="1">
      <formula>$K$1&gt;0</formula>
    </cfRule>
  </conditionalFormatting>
  <conditionalFormatting sqref="M13">
    <cfRule type="expression" priority="3" dxfId="0" stopIfTrue="1">
      <formula>$L$1&gt;0</formula>
    </cfRule>
  </conditionalFormatting>
  <conditionalFormatting sqref="L13">
    <cfRule type="expression" priority="4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44" r:id="rId1"/>
  <ignoredErrors>
    <ignoredError sqref="C9 D9 F9:N9 C54 D54 F54:I54 C91 D91 F91:N91" numberStoredAsText="1"/>
    <ignoredError sqref="E18 E34:E47 E104:E120 E55 E59 E63 E67:E83 E92 E96 E100 E22 E26 E30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C2:O101"/>
  <sheetViews>
    <sheetView zoomScalePageLayoutView="0" workbookViewId="0" topLeftCell="A79">
      <selection activeCell="C101" sqref="C101:E101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4"/>
    </row>
    <row r="3" ht="15.75">
      <c r="K3" s="16" t="s">
        <v>182</v>
      </c>
    </row>
    <row r="5" spans="3:15" s="43" customFormat="1" ht="15.75">
      <c r="C5" s="457" t="s">
        <v>397</v>
      </c>
      <c r="D5" s="457"/>
      <c r="E5" s="457"/>
      <c r="F5" s="457"/>
      <c r="G5" s="457"/>
      <c r="H5" s="457"/>
      <c r="I5" s="457"/>
      <c r="J5" s="457"/>
      <c r="K5" s="457"/>
      <c r="L5" s="87"/>
      <c r="M5" s="87"/>
      <c r="N5" s="87"/>
      <c r="O5" s="87"/>
    </row>
    <row r="6" s="43" customFormat="1" ht="15"/>
    <row r="7" s="43" customFormat="1" ht="15"/>
    <row r="8" spans="3:15" s="43" customFormat="1" ht="15.75">
      <c r="C8" s="87" t="s">
        <v>59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3:15" s="43" customFormat="1" ht="15.75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="43" customFormat="1" ht="15">
      <c r="K10" s="43" t="s">
        <v>161</v>
      </c>
    </row>
    <row r="11" spans="3:15" s="43" customFormat="1" ht="31.5">
      <c r="C11" s="56" t="s">
        <v>222</v>
      </c>
      <c r="D11" s="56" t="s">
        <v>0</v>
      </c>
      <c r="E11" s="56" t="s">
        <v>186</v>
      </c>
      <c r="F11" s="514" t="s">
        <v>223</v>
      </c>
      <c r="G11" s="515"/>
      <c r="H11" s="515"/>
      <c r="I11" s="515"/>
      <c r="J11" s="515"/>
      <c r="K11" s="516"/>
      <c r="L11" s="138"/>
      <c r="M11" s="138"/>
      <c r="N11" s="138"/>
      <c r="O11" s="138"/>
    </row>
    <row r="12" spans="3:11" s="43" customFormat="1" ht="15">
      <c r="C12" s="67"/>
      <c r="D12" s="67"/>
      <c r="E12" s="67"/>
      <c r="F12" s="510" t="s">
        <v>173</v>
      </c>
      <c r="G12" s="511"/>
      <c r="H12" s="510" t="s">
        <v>136</v>
      </c>
      <c r="I12" s="511"/>
      <c r="J12" s="510" t="s">
        <v>172</v>
      </c>
      <c r="K12" s="511"/>
    </row>
    <row r="13" spans="3:11" s="43" customFormat="1" ht="15">
      <c r="C13" s="157" t="s">
        <v>224</v>
      </c>
      <c r="D13" s="529"/>
      <c r="E13" s="530"/>
      <c r="F13" s="512"/>
      <c r="G13" s="513"/>
      <c r="H13" s="512"/>
      <c r="I13" s="513"/>
      <c r="J13" s="512"/>
      <c r="K13" s="513"/>
    </row>
    <row r="14" spans="3:11" s="43" customFormat="1" ht="15">
      <c r="C14" s="520"/>
      <c r="D14" s="158"/>
      <c r="E14" s="158"/>
      <c r="F14" s="510"/>
      <c r="G14" s="511"/>
      <c r="H14" s="510"/>
      <c r="I14" s="511"/>
      <c r="J14" s="512"/>
      <c r="K14" s="513"/>
    </row>
    <row r="15" spans="3:11" s="43" customFormat="1" ht="15">
      <c r="C15" s="521"/>
      <c r="D15" s="71"/>
      <c r="E15" s="71"/>
      <c r="F15" s="510"/>
      <c r="G15" s="511"/>
      <c r="H15" s="510"/>
      <c r="I15" s="511"/>
      <c r="J15" s="512"/>
      <c r="K15" s="513"/>
    </row>
    <row r="16" spans="3:11" s="43" customFormat="1" ht="15">
      <c r="C16" s="521"/>
      <c r="D16" s="67"/>
      <c r="E16" s="67"/>
      <c r="F16" s="510"/>
      <c r="G16" s="511"/>
      <c r="H16" s="510"/>
      <c r="I16" s="511"/>
      <c r="J16" s="512"/>
      <c r="K16" s="513"/>
    </row>
    <row r="17" spans="3:11" s="43" customFormat="1" ht="15">
      <c r="C17" s="522"/>
      <c r="D17" s="67"/>
      <c r="E17" s="67"/>
      <c r="F17" s="510"/>
      <c r="G17" s="511"/>
      <c r="H17" s="510"/>
      <c r="I17" s="511"/>
      <c r="J17" s="512"/>
      <c r="K17" s="513"/>
    </row>
    <row r="18" spans="3:11" s="43" customFormat="1" ht="15">
      <c r="C18" s="523"/>
      <c r="D18" s="524"/>
      <c r="E18" s="524"/>
      <c r="F18" s="524"/>
      <c r="G18" s="524"/>
      <c r="H18" s="524"/>
      <c r="I18" s="524"/>
      <c r="J18" s="524"/>
      <c r="K18" s="525"/>
    </row>
    <row r="19" spans="3:15" s="43" customFormat="1" ht="15.75">
      <c r="C19" s="520"/>
      <c r="D19" s="454" t="s">
        <v>0</v>
      </c>
      <c r="E19" s="531" t="s">
        <v>186</v>
      </c>
      <c r="F19" s="514" t="s">
        <v>61</v>
      </c>
      <c r="G19" s="515"/>
      <c r="H19" s="516"/>
      <c r="I19" s="454" t="s">
        <v>62</v>
      </c>
      <c r="J19" s="454"/>
      <c r="K19" s="454"/>
      <c r="L19" s="138"/>
      <c r="M19" s="138"/>
      <c r="N19" s="138"/>
      <c r="O19" s="138"/>
    </row>
    <row r="20" spans="3:11" s="43" customFormat="1" ht="15">
      <c r="C20" s="522"/>
      <c r="D20" s="454"/>
      <c r="E20" s="478"/>
      <c r="F20" s="71" t="s">
        <v>173</v>
      </c>
      <c r="G20" s="71" t="s">
        <v>136</v>
      </c>
      <c r="H20" s="71" t="s">
        <v>172</v>
      </c>
      <c r="I20" s="71" t="s">
        <v>173</v>
      </c>
      <c r="J20" s="71" t="s">
        <v>136</v>
      </c>
      <c r="K20" s="71" t="s">
        <v>172</v>
      </c>
    </row>
    <row r="21" spans="3:11" s="43" customFormat="1" ht="15">
      <c r="C21" s="157" t="s">
        <v>225</v>
      </c>
      <c r="D21" s="159"/>
      <c r="E21" s="160"/>
      <c r="F21" s="161"/>
      <c r="G21" s="161"/>
      <c r="H21" s="161"/>
      <c r="I21" s="161"/>
      <c r="J21" s="161"/>
      <c r="K21" s="161"/>
    </row>
    <row r="22" spans="3:11" s="43" customFormat="1" ht="15">
      <c r="C22" s="520"/>
      <c r="D22" s="158"/>
      <c r="E22" s="158"/>
      <c r="F22" s="67"/>
      <c r="G22" s="67"/>
      <c r="H22" s="67"/>
      <c r="I22" s="67"/>
      <c r="J22" s="67"/>
      <c r="K22" s="67"/>
    </row>
    <row r="23" spans="3:11" s="43" customFormat="1" ht="15">
      <c r="C23" s="521"/>
      <c r="D23" s="67"/>
      <c r="E23" s="67"/>
      <c r="F23" s="67"/>
      <c r="G23" s="67"/>
      <c r="H23" s="67"/>
      <c r="I23" s="67"/>
      <c r="J23" s="67"/>
      <c r="K23" s="67"/>
    </row>
    <row r="24" spans="3:11" s="43" customFormat="1" ht="15">
      <c r="C24" s="521"/>
      <c r="D24" s="67"/>
      <c r="E24" s="67"/>
      <c r="F24" s="67"/>
      <c r="G24" s="67"/>
      <c r="H24" s="67"/>
      <c r="I24" s="67"/>
      <c r="J24" s="67"/>
      <c r="K24" s="67"/>
    </row>
    <row r="25" spans="3:11" s="43" customFormat="1" ht="15">
      <c r="C25" s="522"/>
      <c r="D25" s="67"/>
      <c r="E25" s="67"/>
      <c r="F25" s="67"/>
      <c r="G25" s="67"/>
      <c r="H25" s="67"/>
      <c r="I25" s="67"/>
      <c r="J25" s="67"/>
      <c r="K25" s="67"/>
    </row>
    <row r="26" spans="3:11" s="43" customFormat="1" ht="15">
      <c r="C26" s="517"/>
      <c r="D26" s="518"/>
      <c r="E26" s="518"/>
      <c r="F26" s="518"/>
      <c r="G26" s="518"/>
      <c r="H26" s="518"/>
      <c r="I26" s="518"/>
      <c r="J26" s="518"/>
      <c r="K26" s="519"/>
    </row>
    <row r="27" spans="3:15" s="43" customFormat="1" ht="15.75">
      <c r="C27" s="520"/>
      <c r="D27" s="454" t="s">
        <v>0</v>
      </c>
      <c r="E27" s="531" t="s">
        <v>186</v>
      </c>
      <c r="F27" s="514" t="s">
        <v>61</v>
      </c>
      <c r="G27" s="515"/>
      <c r="H27" s="516"/>
      <c r="I27" s="454" t="s">
        <v>62</v>
      </c>
      <c r="J27" s="454"/>
      <c r="K27" s="454"/>
      <c r="L27" s="138"/>
      <c r="M27" s="138"/>
      <c r="N27" s="138"/>
      <c r="O27" s="138"/>
    </row>
    <row r="28" spans="3:11" s="43" customFormat="1" ht="15">
      <c r="C28" s="522"/>
      <c r="D28" s="454"/>
      <c r="E28" s="478"/>
      <c r="F28" s="71" t="s">
        <v>173</v>
      </c>
      <c r="G28" s="71" t="s">
        <v>136</v>
      </c>
      <c r="H28" s="71" t="s">
        <v>172</v>
      </c>
      <c r="I28" s="71" t="s">
        <v>173</v>
      </c>
      <c r="J28" s="71" t="s">
        <v>136</v>
      </c>
      <c r="K28" s="71" t="s">
        <v>172</v>
      </c>
    </row>
    <row r="29" spans="3:11" s="43" customFormat="1" ht="15">
      <c r="C29" s="157" t="s">
        <v>226</v>
      </c>
      <c r="D29" s="159"/>
      <c r="E29" s="160"/>
      <c r="F29" s="161"/>
      <c r="G29" s="161"/>
      <c r="H29" s="161"/>
      <c r="I29" s="161"/>
      <c r="J29" s="161"/>
      <c r="K29" s="161"/>
    </row>
    <row r="30" spans="3:11" s="43" customFormat="1" ht="15">
      <c r="C30" s="526"/>
      <c r="D30" s="162"/>
      <c r="E30" s="163"/>
      <c r="F30" s="162"/>
      <c r="G30" s="162"/>
      <c r="H30" s="162"/>
      <c r="I30" s="162"/>
      <c r="J30" s="162"/>
      <c r="K30" s="162"/>
    </row>
    <row r="31" spans="3:11" s="43" customFormat="1" ht="15">
      <c r="C31" s="527"/>
      <c r="D31" s="158"/>
      <c r="E31" s="158"/>
      <c r="F31" s="67"/>
      <c r="G31" s="67"/>
      <c r="H31" s="67"/>
      <c r="I31" s="67"/>
      <c r="J31" s="67"/>
      <c r="K31" s="67"/>
    </row>
    <row r="32" spans="3:11" s="43" customFormat="1" ht="15">
      <c r="C32" s="527"/>
      <c r="D32" s="158"/>
      <c r="E32" s="158"/>
      <c r="F32" s="67"/>
      <c r="G32" s="67"/>
      <c r="H32" s="67"/>
      <c r="I32" s="67"/>
      <c r="J32" s="67"/>
      <c r="K32" s="67"/>
    </row>
    <row r="33" spans="3:11" s="43" customFormat="1" ht="15">
      <c r="C33" s="527"/>
      <c r="D33" s="158"/>
      <c r="E33" s="158"/>
      <c r="F33" s="67"/>
      <c r="G33" s="67"/>
      <c r="H33" s="67"/>
      <c r="I33" s="67"/>
      <c r="J33" s="67"/>
      <c r="K33" s="67"/>
    </row>
    <row r="34" spans="3:11" s="43" customFormat="1" ht="15">
      <c r="C34" s="528"/>
      <c r="D34" s="158"/>
      <c r="E34" s="158"/>
      <c r="F34" s="67"/>
      <c r="G34" s="67"/>
      <c r="H34" s="67"/>
      <c r="I34" s="67"/>
      <c r="J34" s="67"/>
      <c r="K34" s="67"/>
    </row>
    <row r="35" spans="3:11" s="43" customFormat="1" ht="15">
      <c r="C35" s="517"/>
      <c r="D35" s="518"/>
      <c r="E35" s="518"/>
      <c r="F35" s="518"/>
      <c r="G35" s="518"/>
      <c r="H35" s="518"/>
      <c r="I35" s="518"/>
      <c r="J35" s="518"/>
      <c r="K35" s="519"/>
    </row>
    <row r="36" spans="3:15" s="43" customFormat="1" ht="15.75">
      <c r="C36" s="520"/>
      <c r="D36" s="454" t="s">
        <v>0</v>
      </c>
      <c r="E36" s="531" t="s">
        <v>186</v>
      </c>
      <c r="F36" s="514" t="s">
        <v>61</v>
      </c>
      <c r="G36" s="515"/>
      <c r="H36" s="516"/>
      <c r="I36" s="454" t="s">
        <v>62</v>
      </c>
      <c r="J36" s="454"/>
      <c r="K36" s="454"/>
      <c r="L36" s="138"/>
      <c r="M36" s="138"/>
      <c r="N36" s="138"/>
      <c r="O36" s="138"/>
    </row>
    <row r="37" spans="3:11" s="43" customFormat="1" ht="15">
      <c r="C37" s="522"/>
      <c r="D37" s="454"/>
      <c r="E37" s="478"/>
      <c r="F37" s="71" t="s">
        <v>173</v>
      </c>
      <c r="G37" s="71" t="s">
        <v>136</v>
      </c>
      <c r="H37" s="71" t="s">
        <v>172</v>
      </c>
      <c r="I37" s="71" t="s">
        <v>173</v>
      </c>
      <c r="J37" s="71" t="s">
        <v>136</v>
      </c>
      <c r="K37" s="71" t="s">
        <v>172</v>
      </c>
    </row>
    <row r="38" spans="3:11" s="43" customFormat="1" ht="15">
      <c r="C38" s="157" t="s">
        <v>227</v>
      </c>
      <c r="D38" s="159"/>
      <c r="E38" s="160"/>
      <c r="F38" s="161"/>
      <c r="G38" s="161"/>
      <c r="H38" s="161"/>
      <c r="I38" s="161"/>
      <c r="J38" s="161"/>
      <c r="K38" s="161"/>
    </row>
    <row r="39" spans="3:11" s="43" customFormat="1" ht="15">
      <c r="C39" s="526"/>
      <c r="D39" s="162"/>
      <c r="E39" s="163"/>
      <c r="F39" s="162"/>
      <c r="G39" s="162"/>
      <c r="H39" s="162"/>
      <c r="I39" s="162"/>
      <c r="J39" s="162"/>
      <c r="K39" s="162"/>
    </row>
    <row r="40" spans="3:11" s="43" customFormat="1" ht="15">
      <c r="C40" s="527"/>
      <c r="D40" s="158"/>
      <c r="E40" s="158"/>
      <c r="F40" s="67"/>
      <c r="G40" s="67"/>
      <c r="H40" s="67"/>
      <c r="I40" s="67"/>
      <c r="J40" s="67"/>
      <c r="K40" s="67"/>
    </row>
    <row r="41" spans="3:11" s="43" customFormat="1" ht="15">
      <c r="C41" s="527"/>
      <c r="D41" s="158"/>
      <c r="E41" s="158"/>
      <c r="F41" s="67"/>
      <c r="G41" s="67"/>
      <c r="H41" s="67"/>
      <c r="I41" s="67"/>
      <c r="J41" s="67"/>
      <c r="K41" s="67"/>
    </row>
    <row r="42" spans="3:11" s="43" customFormat="1" ht="15">
      <c r="C42" s="527"/>
      <c r="D42" s="158"/>
      <c r="E42" s="158"/>
      <c r="F42" s="67"/>
      <c r="G42" s="67"/>
      <c r="H42" s="67"/>
      <c r="I42" s="67"/>
      <c r="J42" s="67"/>
      <c r="K42" s="67"/>
    </row>
    <row r="43" spans="3:11" s="43" customFormat="1" ht="15">
      <c r="C43" s="528"/>
      <c r="D43" s="158"/>
      <c r="E43" s="158"/>
      <c r="F43" s="67"/>
      <c r="G43" s="67"/>
      <c r="H43" s="67"/>
      <c r="I43" s="67"/>
      <c r="J43" s="67"/>
      <c r="K43" s="67"/>
    </row>
    <row r="44" spans="3:11" s="43" customFormat="1" ht="15">
      <c r="C44" s="517"/>
      <c r="D44" s="518"/>
      <c r="E44" s="518"/>
      <c r="F44" s="518"/>
      <c r="G44" s="518"/>
      <c r="H44" s="518"/>
      <c r="I44" s="518"/>
      <c r="J44" s="518"/>
      <c r="K44" s="519"/>
    </row>
    <row r="45" spans="3:15" s="43" customFormat="1" ht="15.75">
      <c r="C45" s="520"/>
      <c r="D45" s="454" t="s">
        <v>0</v>
      </c>
      <c r="E45" s="531" t="s">
        <v>186</v>
      </c>
      <c r="F45" s="514" t="s">
        <v>61</v>
      </c>
      <c r="G45" s="515"/>
      <c r="H45" s="516"/>
      <c r="I45" s="454" t="s">
        <v>62</v>
      </c>
      <c r="J45" s="454"/>
      <c r="K45" s="454"/>
      <c r="L45" s="138"/>
      <c r="M45" s="138"/>
      <c r="N45" s="138"/>
      <c r="O45" s="138"/>
    </row>
    <row r="46" spans="3:11" s="43" customFormat="1" ht="15">
      <c r="C46" s="522"/>
      <c r="D46" s="454"/>
      <c r="E46" s="478"/>
      <c r="F46" s="71" t="s">
        <v>173</v>
      </c>
      <c r="G46" s="71" t="s">
        <v>136</v>
      </c>
      <c r="H46" s="71" t="s">
        <v>172</v>
      </c>
      <c r="I46" s="71" t="s">
        <v>173</v>
      </c>
      <c r="J46" s="71" t="s">
        <v>136</v>
      </c>
      <c r="K46" s="71" t="s">
        <v>172</v>
      </c>
    </row>
    <row r="47" spans="3:11" s="43" customFormat="1" ht="15">
      <c r="C47" s="157" t="s">
        <v>224</v>
      </c>
      <c r="D47" s="159"/>
      <c r="E47" s="160"/>
      <c r="F47" s="161"/>
      <c r="G47" s="161"/>
      <c r="H47" s="161"/>
      <c r="I47" s="161"/>
      <c r="J47" s="161"/>
      <c r="K47" s="161"/>
    </row>
    <row r="48" spans="3:11" s="43" customFormat="1" ht="15">
      <c r="C48" s="526"/>
      <c r="D48" s="162"/>
      <c r="E48" s="162"/>
      <c r="F48" s="162"/>
      <c r="G48" s="162"/>
      <c r="H48" s="162"/>
      <c r="I48" s="162"/>
      <c r="J48" s="162"/>
      <c r="K48" s="162"/>
    </row>
    <row r="49" spans="3:11" s="43" customFormat="1" ht="15">
      <c r="C49" s="527"/>
      <c r="D49" s="158"/>
      <c r="E49" s="158"/>
      <c r="F49" s="67"/>
      <c r="G49" s="67"/>
      <c r="H49" s="67"/>
      <c r="I49" s="67"/>
      <c r="J49" s="67"/>
      <c r="K49" s="67"/>
    </row>
    <row r="50" spans="3:11" s="43" customFormat="1" ht="15">
      <c r="C50" s="527"/>
      <c r="D50" s="158"/>
      <c r="E50" s="158"/>
      <c r="F50" s="67"/>
      <c r="G50" s="67"/>
      <c r="H50" s="67"/>
      <c r="I50" s="67"/>
      <c r="J50" s="67"/>
      <c r="K50" s="67"/>
    </row>
    <row r="51" spans="3:11" s="43" customFormat="1" ht="15">
      <c r="C51" s="527"/>
      <c r="D51" s="158"/>
      <c r="E51" s="158"/>
      <c r="F51" s="67"/>
      <c r="G51" s="67"/>
      <c r="H51" s="67"/>
      <c r="I51" s="67"/>
      <c r="J51" s="67"/>
      <c r="K51" s="67"/>
    </row>
    <row r="52" spans="3:11" s="43" customFormat="1" ht="15">
      <c r="C52" s="528"/>
      <c r="D52" s="158"/>
      <c r="E52" s="158"/>
      <c r="F52" s="67"/>
      <c r="G52" s="67"/>
      <c r="H52" s="67"/>
      <c r="I52" s="67"/>
      <c r="J52" s="67"/>
      <c r="K52" s="67"/>
    </row>
    <row r="53" s="43" customFormat="1" ht="15"/>
    <row r="54" s="43" customFormat="1" ht="15"/>
    <row r="55" spans="3:11" s="43" customFormat="1" ht="15.75">
      <c r="C55" s="87" t="s">
        <v>60</v>
      </c>
      <c r="D55" s="87"/>
      <c r="E55" s="87"/>
      <c r="F55" s="87"/>
      <c r="G55" s="87"/>
      <c r="H55" s="87"/>
      <c r="I55" s="87"/>
      <c r="J55" s="87"/>
      <c r="K55" s="87"/>
    </row>
    <row r="56" spans="3:11" s="43" customFormat="1" ht="15.75">
      <c r="C56" s="87"/>
      <c r="D56" s="87"/>
      <c r="E56" s="87"/>
      <c r="F56" s="87"/>
      <c r="G56" s="87"/>
      <c r="H56" s="87"/>
      <c r="I56" s="87"/>
      <c r="J56" s="87"/>
      <c r="K56" s="87"/>
    </row>
    <row r="57" s="43" customFormat="1" ht="15">
      <c r="K57" s="43" t="s">
        <v>161</v>
      </c>
    </row>
    <row r="58" spans="3:15" s="43" customFormat="1" ht="31.5">
      <c r="C58" s="56" t="s">
        <v>222</v>
      </c>
      <c r="D58" s="56" t="s">
        <v>0</v>
      </c>
      <c r="E58" s="56" t="s">
        <v>186</v>
      </c>
      <c r="F58" s="514" t="s">
        <v>223</v>
      </c>
      <c r="G58" s="515"/>
      <c r="H58" s="515"/>
      <c r="I58" s="515"/>
      <c r="J58" s="515"/>
      <c r="K58" s="516"/>
      <c r="L58" s="138"/>
      <c r="M58" s="138"/>
      <c r="N58" s="138"/>
      <c r="O58" s="138"/>
    </row>
    <row r="59" spans="3:11" s="43" customFormat="1" ht="15">
      <c r="C59" s="67"/>
      <c r="D59" s="67"/>
      <c r="E59" s="67"/>
      <c r="F59" s="510" t="s">
        <v>173</v>
      </c>
      <c r="G59" s="511"/>
      <c r="H59" s="510" t="s">
        <v>136</v>
      </c>
      <c r="I59" s="511"/>
      <c r="J59" s="510" t="s">
        <v>172</v>
      </c>
      <c r="K59" s="511"/>
    </row>
    <row r="60" spans="3:11" s="43" customFormat="1" ht="15">
      <c r="C60" s="157" t="s">
        <v>224</v>
      </c>
      <c r="D60" s="529"/>
      <c r="E60" s="530"/>
      <c r="F60" s="512"/>
      <c r="G60" s="513"/>
      <c r="H60" s="512"/>
      <c r="I60" s="513"/>
      <c r="J60" s="512"/>
      <c r="K60" s="513"/>
    </row>
    <row r="61" spans="3:11" s="43" customFormat="1" ht="15">
      <c r="C61" s="520"/>
      <c r="D61" s="158"/>
      <c r="E61" s="158"/>
      <c r="F61" s="510"/>
      <c r="G61" s="511"/>
      <c r="H61" s="510"/>
      <c r="I61" s="511"/>
      <c r="J61" s="512"/>
      <c r="K61" s="513"/>
    </row>
    <row r="62" spans="3:11" s="43" customFormat="1" ht="15">
      <c r="C62" s="521"/>
      <c r="D62" s="71"/>
      <c r="E62" s="71"/>
      <c r="F62" s="510"/>
      <c r="G62" s="511"/>
      <c r="H62" s="510"/>
      <c r="I62" s="511"/>
      <c r="J62" s="512"/>
      <c r="K62" s="513"/>
    </row>
    <row r="63" spans="3:11" s="43" customFormat="1" ht="15">
      <c r="C63" s="521"/>
      <c r="D63" s="67"/>
      <c r="E63" s="67"/>
      <c r="F63" s="510"/>
      <c r="G63" s="511"/>
      <c r="H63" s="510"/>
      <c r="I63" s="511"/>
      <c r="J63" s="512"/>
      <c r="K63" s="513"/>
    </row>
    <row r="64" spans="3:11" s="43" customFormat="1" ht="15">
      <c r="C64" s="522"/>
      <c r="D64" s="67"/>
      <c r="E64" s="67"/>
      <c r="F64" s="510"/>
      <c r="G64" s="511"/>
      <c r="H64" s="510"/>
      <c r="I64" s="511"/>
      <c r="J64" s="512"/>
      <c r="K64" s="513"/>
    </row>
    <row r="65" spans="3:11" s="43" customFormat="1" ht="15">
      <c r="C65" s="523"/>
      <c r="D65" s="524"/>
      <c r="E65" s="524"/>
      <c r="F65" s="524"/>
      <c r="G65" s="524"/>
      <c r="H65" s="524"/>
      <c r="I65" s="524"/>
      <c r="J65" s="524"/>
      <c r="K65" s="525"/>
    </row>
    <row r="66" spans="3:15" s="43" customFormat="1" ht="15.75">
      <c r="C66" s="520"/>
      <c r="D66" s="454" t="s">
        <v>0</v>
      </c>
      <c r="E66" s="531" t="s">
        <v>186</v>
      </c>
      <c r="F66" s="514" t="s">
        <v>61</v>
      </c>
      <c r="G66" s="515"/>
      <c r="H66" s="516"/>
      <c r="I66" s="454" t="s">
        <v>62</v>
      </c>
      <c r="J66" s="454"/>
      <c r="K66" s="454"/>
      <c r="L66" s="138"/>
      <c r="M66" s="138"/>
      <c r="N66" s="138"/>
      <c r="O66" s="138"/>
    </row>
    <row r="67" spans="3:11" s="43" customFormat="1" ht="15">
      <c r="C67" s="522"/>
      <c r="D67" s="454"/>
      <c r="E67" s="478"/>
      <c r="F67" s="71" t="s">
        <v>173</v>
      </c>
      <c r="G67" s="71" t="s">
        <v>136</v>
      </c>
      <c r="H67" s="71" t="s">
        <v>172</v>
      </c>
      <c r="I67" s="71" t="s">
        <v>173</v>
      </c>
      <c r="J67" s="71" t="s">
        <v>136</v>
      </c>
      <c r="K67" s="71" t="s">
        <v>172</v>
      </c>
    </row>
    <row r="68" spans="3:11" s="43" customFormat="1" ht="15">
      <c r="C68" s="157" t="s">
        <v>225</v>
      </c>
      <c r="D68" s="159"/>
      <c r="E68" s="160"/>
      <c r="F68" s="161"/>
      <c r="G68" s="161"/>
      <c r="H68" s="161"/>
      <c r="I68" s="161"/>
      <c r="J68" s="161"/>
      <c r="K68" s="161"/>
    </row>
    <row r="69" spans="3:11" s="43" customFormat="1" ht="15">
      <c r="C69" s="520"/>
      <c r="D69" s="158"/>
      <c r="E69" s="158"/>
      <c r="F69" s="67"/>
      <c r="G69" s="67"/>
      <c r="H69" s="67"/>
      <c r="I69" s="67"/>
      <c r="J69" s="67"/>
      <c r="K69" s="67"/>
    </row>
    <row r="70" spans="3:11" s="43" customFormat="1" ht="15">
      <c r="C70" s="521"/>
      <c r="D70" s="67"/>
      <c r="E70" s="67"/>
      <c r="F70" s="67"/>
      <c r="G70" s="67"/>
      <c r="H70" s="67"/>
      <c r="I70" s="67"/>
      <c r="J70" s="67"/>
      <c r="K70" s="67"/>
    </row>
    <row r="71" spans="3:11" s="43" customFormat="1" ht="15">
      <c r="C71" s="521"/>
      <c r="D71" s="67"/>
      <c r="E71" s="67"/>
      <c r="F71" s="67"/>
      <c r="G71" s="67"/>
      <c r="H71" s="67"/>
      <c r="I71" s="67"/>
      <c r="J71" s="67"/>
      <c r="K71" s="67"/>
    </row>
    <row r="72" spans="3:11" s="43" customFormat="1" ht="15">
      <c r="C72" s="522"/>
      <c r="D72" s="67"/>
      <c r="E72" s="67"/>
      <c r="F72" s="67"/>
      <c r="G72" s="67"/>
      <c r="H72" s="67"/>
      <c r="I72" s="67"/>
      <c r="J72" s="67"/>
      <c r="K72" s="67"/>
    </row>
    <row r="73" spans="3:11" s="43" customFormat="1" ht="15">
      <c r="C73" s="517"/>
      <c r="D73" s="518"/>
      <c r="E73" s="518"/>
      <c r="F73" s="518"/>
      <c r="G73" s="518"/>
      <c r="H73" s="518"/>
      <c r="I73" s="518"/>
      <c r="J73" s="518"/>
      <c r="K73" s="519"/>
    </row>
    <row r="74" spans="3:15" s="43" customFormat="1" ht="15.75">
      <c r="C74" s="520"/>
      <c r="D74" s="454" t="s">
        <v>0</v>
      </c>
      <c r="E74" s="531" t="s">
        <v>186</v>
      </c>
      <c r="F74" s="514" t="s">
        <v>61</v>
      </c>
      <c r="G74" s="515"/>
      <c r="H74" s="516"/>
      <c r="I74" s="454" t="s">
        <v>62</v>
      </c>
      <c r="J74" s="454"/>
      <c r="K74" s="454"/>
      <c r="L74" s="138"/>
      <c r="M74" s="138"/>
      <c r="N74" s="138"/>
      <c r="O74" s="138"/>
    </row>
    <row r="75" spans="3:11" s="43" customFormat="1" ht="15">
      <c r="C75" s="522"/>
      <c r="D75" s="454"/>
      <c r="E75" s="478"/>
      <c r="F75" s="71" t="s">
        <v>173</v>
      </c>
      <c r="G75" s="71" t="s">
        <v>136</v>
      </c>
      <c r="H75" s="71" t="s">
        <v>172</v>
      </c>
      <c r="I75" s="71" t="s">
        <v>173</v>
      </c>
      <c r="J75" s="71" t="s">
        <v>136</v>
      </c>
      <c r="K75" s="71" t="s">
        <v>172</v>
      </c>
    </row>
    <row r="76" spans="3:11" s="43" customFormat="1" ht="15">
      <c r="C76" s="157" t="s">
        <v>226</v>
      </c>
      <c r="D76" s="159"/>
      <c r="E76" s="160"/>
      <c r="F76" s="161"/>
      <c r="G76" s="161"/>
      <c r="H76" s="161"/>
      <c r="I76" s="161"/>
      <c r="J76" s="161"/>
      <c r="K76" s="161"/>
    </row>
    <row r="77" spans="3:11" s="43" customFormat="1" ht="15">
      <c r="C77" s="526"/>
      <c r="D77" s="162"/>
      <c r="E77" s="163"/>
      <c r="F77" s="162"/>
      <c r="G77" s="162"/>
      <c r="H77" s="162"/>
      <c r="I77" s="162"/>
      <c r="J77" s="162"/>
      <c r="K77" s="162"/>
    </row>
    <row r="78" spans="3:11" s="43" customFormat="1" ht="15">
      <c r="C78" s="527"/>
      <c r="D78" s="158"/>
      <c r="E78" s="158"/>
      <c r="F78" s="67"/>
      <c r="G78" s="67"/>
      <c r="H78" s="67"/>
      <c r="I78" s="67"/>
      <c r="J78" s="67"/>
      <c r="K78" s="67"/>
    </row>
    <row r="79" spans="3:11" s="43" customFormat="1" ht="15">
      <c r="C79" s="527"/>
      <c r="D79" s="158"/>
      <c r="E79" s="158"/>
      <c r="F79" s="67"/>
      <c r="G79" s="67"/>
      <c r="H79" s="67"/>
      <c r="I79" s="67"/>
      <c r="J79" s="67"/>
      <c r="K79" s="67"/>
    </row>
    <row r="80" spans="3:11" s="43" customFormat="1" ht="15">
      <c r="C80" s="527"/>
      <c r="D80" s="158"/>
      <c r="E80" s="158"/>
      <c r="F80" s="67"/>
      <c r="G80" s="67"/>
      <c r="H80" s="67"/>
      <c r="I80" s="67"/>
      <c r="J80" s="67"/>
      <c r="K80" s="67"/>
    </row>
    <row r="81" spans="3:11" s="43" customFormat="1" ht="15">
      <c r="C81" s="528"/>
      <c r="D81" s="158"/>
      <c r="E81" s="158"/>
      <c r="F81" s="67"/>
      <c r="G81" s="67"/>
      <c r="H81" s="67"/>
      <c r="I81" s="67"/>
      <c r="J81" s="67"/>
      <c r="K81" s="67"/>
    </row>
    <row r="82" spans="3:11" s="43" customFormat="1" ht="15">
      <c r="C82" s="517"/>
      <c r="D82" s="518"/>
      <c r="E82" s="518"/>
      <c r="F82" s="518"/>
      <c r="G82" s="518"/>
      <c r="H82" s="518"/>
      <c r="I82" s="518"/>
      <c r="J82" s="518"/>
      <c r="K82" s="519"/>
    </row>
    <row r="83" spans="3:15" s="43" customFormat="1" ht="15.75">
      <c r="C83" s="520"/>
      <c r="D83" s="454" t="s">
        <v>0</v>
      </c>
      <c r="E83" s="531" t="s">
        <v>186</v>
      </c>
      <c r="F83" s="514" t="s">
        <v>61</v>
      </c>
      <c r="G83" s="515"/>
      <c r="H83" s="516"/>
      <c r="I83" s="454" t="s">
        <v>62</v>
      </c>
      <c r="J83" s="454"/>
      <c r="K83" s="454"/>
      <c r="L83" s="138"/>
      <c r="M83" s="138"/>
      <c r="N83" s="138"/>
      <c r="O83" s="138"/>
    </row>
    <row r="84" spans="3:11" s="43" customFormat="1" ht="15">
      <c r="C84" s="522"/>
      <c r="D84" s="454"/>
      <c r="E84" s="478"/>
      <c r="F84" s="71" t="s">
        <v>173</v>
      </c>
      <c r="G84" s="71" t="s">
        <v>136</v>
      </c>
      <c r="H84" s="71" t="s">
        <v>172</v>
      </c>
      <c r="I84" s="71" t="s">
        <v>173</v>
      </c>
      <c r="J84" s="71" t="s">
        <v>136</v>
      </c>
      <c r="K84" s="71" t="s">
        <v>172</v>
      </c>
    </row>
    <row r="85" spans="3:11" s="43" customFormat="1" ht="15">
      <c r="C85" s="157" t="s">
        <v>227</v>
      </c>
      <c r="D85" s="159"/>
      <c r="E85" s="160"/>
      <c r="F85" s="161"/>
      <c r="G85" s="161"/>
      <c r="H85" s="161"/>
      <c r="I85" s="161"/>
      <c r="J85" s="161"/>
      <c r="K85" s="161"/>
    </row>
    <row r="86" spans="3:11" s="43" customFormat="1" ht="15">
      <c r="C86" s="526"/>
      <c r="D86" s="162"/>
      <c r="E86" s="163"/>
      <c r="F86" s="162"/>
      <c r="G86" s="162"/>
      <c r="H86" s="162"/>
      <c r="I86" s="162"/>
      <c r="J86" s="162"/>
      <c r="K86" s="162"/>
    </row>
    <row r="87" spans="3:11" s="43" customFormat="1" ht="15">
      <c r="C87" s="527"/>
      <c r="D87" s="158"/>
      <c r="E87" s="158"/>
      <c r="F87" s="67"/>
      <c r="G87" s="67"/>
      <c r="H87" s="67"/>
      <c r="I87" s="67"/>
      <c r="J87" s="67"/>
      <c r="K87" s="67"/>
    </row>
    <row r="88" spans="3:11" s="43" customFormat="1" ht="15">
      <c r="C88" s="527"/>
      <c r="D88" s="158"/>
      <c r="E88" s="158"/>
      <c r="F88" s="67"/>
      <c r="G88" s="67"/>
      <c r="H88" s="67"/>
      <c r="I88" s="67"/>
      <c r="J88" s="67"/>
      <c r="K88" s="67"/>
    </row>
    <row r="89" spans="3:11" s="43" customFormat="1" ht="15">
      <c r="C89" s="527"/>
      <c r="D89" s="158"/>
      <c r="E89" s="158"/>
      <c r="F89" s="67"/>
      <c r="G89" s="67"/>
      <c r="H89" s="67"/>
      <c r="I89" s="67"/>
      <c r="J89" s="67"/>
      <c r="K89" s="67"/>
    </row>
    <row r="90" spans="3:11" s="43" customFormat="1" ht="15">
      <c r="C90" s="528"/>
      <c r="D90" s="158"/>
      <c r="E90" s="158"/>
      <c r="F90" s="67"/>
      <c r="G90" s="67"/>
      <c r="H90" s="67"/>
      <c r="I90" s="67"/>
      <c r="J90" s="67"/>
      <c r="K90" s="67"/>
    </row>
    <row r="91" spans="3:11" s="43" customFormat="1" ht="15">
      <c r="C91" s="517"/>
      <c r="D91" s="518"/>
      <c r="E91" s="518"/>
      <c r="F91" s="518"/>
      <c r="G91" s="518"/>
      <c r="H91" s="518"/>
      <c r="I91" s="518"/>
      <c r="J91" s="518"/>
      <c r="K91" s="519"/>
    </row>
    <row r="92" spans="3:15" s="43" customFormat="1" ht="15.75">
      <c r="C92" s="520"/>
      <c r="D92" s="454" t="s">
        <v>0</v>
      </c>
      <c r="E92" s="531" t="s">
        <v>186</v>
      </c>
      <c r="F92" s="514" t="s">
        <v>61</v>
      </c>
      <c r="G92" s="515"/>
      <c r="H92" s="516"/>
      <c r="I92" s="454" t="s">
        <v>62</v>
      </c>
      <c r="J92" s="454"/>
      <c r="K92" s="454"/>
      <c r="L92" s="138"/>
      <c r="M92" s="138"/>
      <c r="N92" s="138"/>
      <c r="O92" s="138"/>
    </row>
    <row r="93" spans="3:11" s="43" customFormat="1" ht="15">
      <c r="C93" s="522"/>
      <c r="D93" s="454"/>
      <c r="E93" s="478"/>
      <c r="F93" s="71" t="s">
        <v>173</v>
      </c>
      <c r="G93" s="71" t="s">
        <v>136</v>
      </c>
      <c r="H93" s="71" t="s">
        <v>172</v>
      </c>
      <c r="I93" s="71" t="s">
        <v>173</v>
      </c>
      <c r="J93" s="71" t="s">
        <v>136</v>
      </c>
      <c r="K93" s="71" t="s">
        <v>172</v>
      </c>
    </row>
    <row r="94" spans="3:11" s="43" customFormat="1" ht="15">
      <c r="C94" s="157" t="s">
        <v>224</v>
      </c>
      <c r="D94" s="159"/>
      <c r="E94" s="160"/>
      <c r="F94" s="161"/>
      <c r="G94" s="161"/>
      <c r="H94" s="161"/>
      <c r="I94" s="161"/>
      <c r="J94" s="161"/>
      <c r="K94" s="161"/>
    </row>
    <row r="95" spans="3:11" s="43" customFormat="1" ht="15">
      <c r="C95" s="526"/>
      <c r="D95" s="162"/>
      <c r="E95" s="162"/>
      <c r="F95" s="162"/>
      <c r="G95" s="162"/>
      <c r="H95" s="162"/>
      <c r="I95" s="162"/>
      <c r="J95" s="162"/>
      <c r="K95" s="162"/>
    </row>
    <row r="96" spans="3:11" s="43" customFormat="1" ht="15">
      <c r="C96" s="527"/>
      <c r="D96" s="158"/>
      <c r="E96" s="158"/>
      <c r="F96" s="67"/>
      <c r="G96" s="67"/>
      <c r="H96" s="67"/>
      <c r="I96" s="67"/>
      <c r="J96" s="67"/>
      <c r="K96" s="67"/>
    </row>
    <row r="97" spans="3:11" s="43" customFormat="1" ht="15">
      <c r="C97" s="527"/>
      <c r="D97" s="158"/>
      <c r="E97" s="158"/>
      <c r="F97" s="67"/>
      <c r="G97" s="67"/>
      <c r="H97" s="67"/>
      <c r="I97" s="67"/>
      <c r="J97" s="67"/>
      <c r="K97" s="67"/>
    </row>
    <row r="98" spans="3:11" s="43" customFormat="1" ht="15">
      <c r="C98" s="527"/>
      <c r="D98" s="158"/>
      <c r="E98" s="158"/>
      <c r="F98" s="67"/>
      <c r="G98" s="67"/>
      <c r="H98" s="67"/>
      <c r="I98" s="67"/>
      <c r="J98" s="67"/>
      <c r="K98" s="67"/>
    </row>
    <row r="99" spans="3:11" s="43" customFormat="1" ht="15">
      <c r="C99" s="528"/>
      <c r="D99" s="158"/>
      <c r="E99" s="158"/>
      <c r="F99" s="67"/>
      <c r="G99" s="67"/>
      <c r="H99" s="67"/>
      <c r="I99" s="67"/>
      <c r="J99" s="67"/>
      <c r="K99" s="67"/>
    </row>
    <row r="101" ht="15.75">
      <c r="C101" s="1" t="s">
        <v>759</v>
      </c>
    </row>
  </sheetData>
  <sheetProtection/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8:K18"/>
    <mergeCell ref="C19:C20"/>
    <mergeCell ref="D19:D20"/>
    <mergeCell ref="E19:E20"/>
    <mergeCell ref="F19:H19"/>
    <mergeCell ref="I19:K19"/>
    <mergeCell ref="J15:K15"/>
    <mergeCell ref="F16:G16"/>
    <mergeCell ref="H16:I16"/>
    <mergeCell ref="J16:K16"/>
    <mergeCell ref="F17:G17"/>
    <mergeCell ref="H17:I17"/>
    <mergeCell ref="J17:K17"/>
    <mergeCell ref="F15:G15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D60:E60"/>
    <mergeCell ref="E74:E75"/>
    <mergeCell ref="F74:H74"/>
    <mergeCell ref="I74:K74"/>
    <mergeCell ref="C77:C81"/>
    <mergeCell ref="D66:D67"/>
    <mergeCell ref="E66:E67"/>
    <mergeCell ref="C66:C67"/>
    <mergeCell ref="C74:C75"/>
    <mergeCell ref="J61:K61"/>
    <mergeCell ref="C48:C52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H62:I62"/>
    <mergeCell ref="J62:K62"/>
    <mergeCell ref="F63:G63"/>
    <mergeCell ref="H63:I63"/>
    <mergeCell ref="J63:K63"/>
    <mergeCell ref="F60:G60"/>
    <mergeCell ref="H60:I60"/>
    <mergeCell ref="J60:K60"/>
    <mergeCell ref="F61:G61"/>
    <mergeCell ref="H61:I61"/>
    <mergeCell ref="F64:G64"/>
    <mergeCell ref="H64:I64"/>
    <mergeCell ref="J64:K64"/>
    <mergeCell ref="F66:H66"/>
    <mergeCell ref="I66:K66"/>
    <mergeCell ref="C73:K73"/>
    <mergeCell ref="C69:C72"/>
    <mergeCell ref="C61:C64"/>
    <mergeCell ref="C65:K65"/>
    <mergeCell ref="F62:G62"/>
  </mergeCells>
  <printOptions/>
  <pageMargins left="0.7" right="0.7" top="0.75" bottom="0.75" header="0.3" footer="0.3"/>
  <pageSetup orientation="portrait" scale="3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4:T31"/>
  <sheetViews>
    <sheetView zoomScale="75" zoomScaleNormal="75" zoomScalePageLayoutView="0" workbookViewId="0" topLeftCell="A1">
      <selection activeCell="C3" sqref="C3:N19"/>
    </sheetView>
  </sheetViews>
  <sheetFormatPr defaultColWidth="9.140625" defaultRowHeight="12.75"/>
  <cols>
    <col min="1" max="2" width="9.140625" style="21" customWidth="1"/>
    <col min="3" max="3" width="10.7109375" style="21" customWidth="1"/>
    <col min="4" max="4" width="44.00390625" style="21" customWidth="1"/>
    <col min="5" max="5" width="26.421875" style="21" bestFit="1" customWidth="1"/>
    <col min="6" max="6" width="21.8515625" style="21" customWidth="1"/>
    <col min="7" max="7" width="22.7109375" style="21" customWidth="1"/>
    <col min="8" max="8" width="22.28125" style="21" customWidth="1"/>
    <col min="9" max="9" width="21.421875" style="21" customWidth="1"/>
    <col min="10" max="12" width="21.8515625" style="21" customWidth="1"/>
    <col min="13" max="13" width="21.140625" style="21" customWidth="1"/>
    <col min="14" max="14" width="22.140625" style="21" customWidth="1"/>
    <col min="15" max="15" width="15.57421875" style="21" customWidth="1"/>
    <col min="16" max="16" width="14.140625" style="21" customWidth="1"/>
    <col min="17" max="17" width="15.140625" style="21" customWidth="1"/>
    <col min="18" max="18" width="13.8515625" style="21" customWidth="1"/>
    <col min="19" max="20" width="14.8515625" style="21" customWidth="1"/>
    <col min="21" max="21" width="15.140625" style="21" customWidth="1"/>
    <col min="22" max="22" width="13.140625" style="21" customWidth="1"/>
    <col min="23" max="23" width="7.421875" style="21" customWidth="1"/>
    <col min="24" max="24" width="22.57421875" style="21" customWidth="1"/>
    <col min="25" max="25" width="14.421875" style="21" customWidth="1"/>
    <col min="26" max="26" width="12.7109375" style="21" customWidth="1"/>
    <col min="27" max="16384" width="9.140625" style="21" customWidth="1"/>
  </cols>
  <sheetData>
    <row r="4" ht="15.75">
      <c r="N4" s="13" t="s">
        <v>185</v>
      </c>
    </row>
    <row r="5" ht="15.75">
      <c r="M5" s="22"/>
    </row>
    <row r="6" ht="15.75">
      <c r="M6" s="22"/>
    </row>
    <row r="7" spans="3:20" ht="38.25" customHeight="1">
      <c r="C7" s="532" t="s">
        <v>156</v>
      </c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P7" s="24"/>
      <c r="Q7" s="24"/>
      <c r="R7" s="24"/>
      <c r="S7" s="24"/>
      <c r="T7" s="24"/>
    </row>
    <row r="8" spans="4:20" ht="15.75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P8" s="24"/>
      <c r="Q8" s="24"/>
      <c r="R8" s="24"/>
      <c r="S8" s="24"/>
      <c r="T8" s="24"/>
    </row>
    <row r="9" ht="15.75">
      <c r="N9" s="25" t="s">
        <v>114</v>
      </c>
    </row>
    <row r="10" spans="3:20" ht="23.25" customHeight="1">
      <c r="C10" s="533" t="s">
        <v>115</v>
      </c>
      <c r="D10" s="534"/>
      <c r="E10" s="536" t="s">
        <v>365</v>
      </c>
      <c r="F10" s="537"/>
      <c r="G10" s="536" t="s">
        <v>838</v>
      </c>
      <c r="H10" s="537"/>
      <c r="I10" s="536" t="s">
        <v>839</v>
      </c>
      <c r="J10" s="537"/>
      <c r="K10" s="536" t="s">
        <v>840</v>
      </c>
      <c r="L10" s="537"/>
      <c r="M10" s="536" t="s">
        <v>841</v>
      </c>
      <c r="N10" s="537"/>
      <c r="P10" s="26"/>
      <c r="S10" s="26"/>
      <c r="T10" s="26"/>
    </row>
    <row r="11" spans="3:14" s="39" customFormat="1" ht="52.5" customHeight="1">
      <c r="C11" s="533"/>
      <c r="D11" s="535"/>
      <c r="E11" s="32" t="s">
        <v>366</v>
      </c>
      <c r="F11" s="32" t="s">
        <v>367</v>
      </c>
      <c r="G11" s="32" t="s">
        <v>366</v>
      </c>
      <c r="H11" s="32" t="s">
        <v>367</v>
      </c>
      <c r="I11" s="32" t="s">
        <v>366</v>
      </c>
      <c r="J11" s="32" t="s">
        <v>367</v>
      </c>
      <c r="K11" s="32" t="s">
        <v>366</v>
      </c>
      <c r="L11" s="32" t="s">
        <v>367</v>
      </c>
      <c r="M11" s="32" t="s">
        <v>366</v>
      </c>
      <c r="N11" s="32" t="s">
        <v>367</v>
      </c>
    </row>
    <row r="12" spans="3:14" ht="34.5" customHeight="1">
      <c r="C12" s="27" t="s">
        <v>164</v>
      </c>
      <c r="D12" s="28" t="s">
        <v>27</v>
      </c>
      <c r="E12" s="29">
        <v>85406859.79</v>
      </c>
      <c r="F12" s="29">
        <v>0</v>
      </c>
      <c r="G12" s="29">
        <v>85406859.79</v>
      </c>
      <c r="H12" s="29">
        <v>0</v>
      </c>
      <c r="I12" s="29">
        <v>86000000</v>
      </c>
      <c r="J12" s="29">
        <v>0</v>
      </c>
      <c r="K12" s="29">
        <v>93947500</v>
      </c>
      <c r="L12" s="29">
        <v>0</v>
      </c>
      <c r="M12" s="29">
        <v>87000000</v>
      </c>
      <c r="N12" s="29">
        <v>0</v>
      </c>
    </row>
    <row r="13" spans="3:14" ht="34.5" customHeight="1">
      <c r="C13" s="27" t="s">
        <v>165</v>
      </c>
      <c r="D13" s="28" t="s">
        <v>28</v>
      </c>
      <c r="E13" s="29">
        <v>34257884.98</v>
      </c>
      <c r="F13" s="29">
        <v>28732500</v>
      </c>
      <c r="G13" s="29">
        <v>34257884.98</v>
      </c>
      <c r="H13" s="29">
        <v>29000000</v>
      </c>
      <c r="I13" s="29">
        <v>36000000</v>
      </c>
      <c r="J13" s="29">
        <v>30000000</v>
      </c>
      <c r="K13" s="29">
        <v>35000000</v>
      </c>
      <c r="L13" s="29">
        <v>28500000</v>
      </c>
      <c r="M13" s="29">
        <v>34500000</v>
      </c>
      <c r="N13" s="401">
        <v>28000000</v>
      </c>
    </row>
    <row r="14" spans="3:14" ht="42" customHeight="1">
      <c r="C14" s="27" t="s">
        <v>166</v>
      </c>
      <c r="D14" s="28" t="s">
        <v>29</v>
      </c>
      <c r="E14" s="29">
        <v>4979665.88</v>
      </c>
      <c r="F14" s="29">
        <v>0</v>
      </c>
      <c r="G14" s="29">
        <v>4979665.88</v>
      </c>
      <c r="H14" s="29">
        <v>0</v>
      </c>
      <c r="I14" s="29">
        <v>5500000</v>
      </c>
      <c r="J14" s="29">
        <v>0</v>
      </c>
      <c r="K14" s="29">
        <v>5000000</v>
      </c>
      <c r="L14" s="29">
        <v>0</v>
      </c>
      <c r="M14" s="29">
        <v>5000000</v>
      </c>
      <c r="N14" s="29">
        <v>0</v>
      </c>
    </row>
    <row r="15" spans="3:14" ht="43.5" customHeight="1">
      <c r="C15" s="27" t="s">
        <v>167</v>
      </c>
      <c r="D15" s="28" t="s">
        <v>30</v>
      </c>
      <c r="E15" s="29">
        <v>5000000</v>
      </c>
      <c r="F15" s="29">
        <v>0</v>
      </c>
      <c r="G15" s="29">
        <v>10000000</v>
      </c>
      <c r="H15" s="29">
        <v>0</v>
      </c>
      <c r="I15" s="29">
        <v>12000000</v>
      </c>
      <c r="J15" s="29">
        <v>0</v>
      </c>
      <c r="K15" s="29">
        <v>13000000</v>
      </c>
      <c r="L15" s="29">
        <v>0</v>
      </c>
      <c r="M15" s="29">
        <v>5000000</v>
      </c>
      <c r="N15" s="29">
        <v>0</v>
      </c>
    </row>
    <row r="16" spans="3:14" ht="45" customHeight="1">
      <c r="C16" s="27" t="s">
        <v>168</v>
      </c>
      <c r="D16" s="28" t="s">
        <v>157</v>
      </c>
      <c r="E16" s="29">
        <v>1216000</v>
      </c>
      <c r="F16" s="29">
        <v>67500</v>
      </c>
      <c r="G16" s="29">
        <v>1216000</v>
      </c>
      <c r="H16" s="29">
        <v>67500</v>
      </c>
      <c r="I16" s="29">
        <v>1400000</v>
      </c>
      <c r="J16" s="29">
        <v>60000</v>
      </c>
      <c r="K16" s="29">
        <v>1300000</v>
      </c>
      <c r="L16" s="29">
        <v>65000</v>
      </c>
      <c r="M16" s="29">
        <v>1200000</v>
      </c>
      <c r="N16" s="29">
        <v>60000</v>
      </c>
    </row>
    <row r="17" spans="3:14" ht="34.5" customHeight="1">
      <c r="C17" s="27" t="s">
        <v>169</v>
      </c>
      <c r="D17" s="28" t="s">
        <v>31</v>
      </c>
      <c r="E17" s="29">
        <v>1961000</v>
      </c>
      <c r="F17" s="29">
        <v>48613733</v>
      </c>
      <c r="G17" s="29">
        <v>1961000</v>
      </c>
      <c r="H17" s="29">
        <v>46113733</v>
      </c>
      <c r="I17" s="29">
        <v>2000000</v>
      </c>
      <c r="J17" s="29">
        <v>48000000</v>
      </c>
      <c r="K17" s="29">
        <v>1900000</v>
      </c>
      <c r="L17" s="29">
        <v>46500000</v>
      </c>
      <c r="M17" s="29">
        <v>1900000</v>
      </c>
      <c r="N17" s="29">
        <v>48000000</v>
      </c>
    </row>
    <row r="18" spans="3:14" ht="34.5" customHeight="1">
      <c r="C18" s="27"/>
      <c r="D18" s="30" t="s">
        <v>25</v>
      </c>
      <c r="E18" s="29">
        <f aca="true" t="shared" si="0" ref="E18:N18">SUM(E12:E17)</f>
        <v>132821410.65</v>
      </c>
      <c r="F18" s="29">
        <f t="shared" si="0"/>
        <v>77413733</v>
      </c>
      <c r="G18" s="29">
        <f t="shared" si="0"/>
        <v>137821410.65</v>
      </c>
      <c r="H18" s="29">
        <f t="shared" si="0"/>
        <v>75181233</v>
      </c>
      <c r="I18" s="29">
        <f t="shared" si="0"/>
        <v>142900000</v>
      </c>
      <c r="J18" s="29">
        <f t="shared" si="0"/>
        <v>78060000</v>
      </c>
      <c r="K18" s="29">
        <f t="shared" si="0"/>
        <v>150147500</v>
      </c>
      <c r="L18" s="29">
        <f t="shared" si="0"/>
        <v>75065000</v>
      </c>
      <c r="M18" s="29">
        <f t="shared" si="0"/>
        <v>134600000</v>
      </c>
      <c r="N18" s="402">
        <f t="shared" si="0"/>
        <v>76060000</v>
      </c>
    </row>
    <row r="23" spans="14:16" ht="15.75">
      <c r="N23" s="26"/>
      <c r="O23" s="26"/>
      <c r="P23" s="26"/>
    </row>
    <row r="31" spans="14:16" ht="15.75">
      <c r="N31" s="26"/>
      <c r="O31" s="26"/>
      <c r="P31" s="26"/>
    </row>
  </sheetData>
  <sheetProtection/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21"/>
  <sheetViews>
    <sheetView zoomScale="75" zoomScaleNormal="75" zoomScalePageLayoutView="0" workbookViewId="0" topLeftCell="A67">
      <selection activeCell="C1" sqref="C1:J122"/>
    </sheetView>
  </sheetViews>
  <sheetFormatPr defaultColWidth="9.140625" defaultRowHeight="12.75"/>
  <cols>
    <col min="1" max="2" width="9.140625" style="1" customWidth="1"/>
    <col min="3" max="3" width="12.7109375" style="1" customWidth="1"/>
    <col min="4" max="4" width="40.7109375" style="1" customWidth="1"/>
    <col min="5" max="10" width="20.7109375" style="1" customWidth="1"/>
    <col min="11" max="11" width="14.421875" style="1" customWidth="1"/>
    <col min="12" max="12" width="12.57421875" style="1" customWidth="1"/>
    <col min="13" max="13" width="12.00390625" style="1" customWidth="1"/>
    <col min="14" max="14" width="10.8515625" style="1" customWidth="1"/>
    <col min="15" max="15" width="11.8515625" style="1" customWidth="1"/>
    <col min="16" max="16" width="12.140625" style="1" customWidth="1"/>
    <col min="17" max="17" width="13.28125" style="1" customWidth="1"/>
    <col min="18" max="16384" width="9.140625" style="1" customWidth="1"/>
  </cols>
  <sheetData>
    <row r="3" spans="9:10" ht="15.75">
      <c r="I3" s="13"/>
      <c r="J3" s="16" t="s">
        <v>183</v>
      </c>
    </row>
    <row r="4" spans="3:9" s="43" customFormat="1" ht="15.75">
      <c r="C4" s="14"/>
      <c r="D4" s="20"/>
      <c r="E4" s="15"/>
      <c r="F4" s="15"/>
      <c r="G4" s="15"/>
      <c r="H4" s="15"/>
      <c r="I4" s="15"/>
    </row>
    <row r="5" spans="3:10" s="43" customFormat="1" ht="23.25" customHeight="1">
      <c r="C5" s="551" t="s">
        <v>396</v>
      </c>
      <c r="D5" s="551"/>
      <c r="E5" s="551"/>
      <c r="F5" s="551"/>
      <c r="G5" s="551"/>
      <c r="H5" s="551"/>
      <c r="I5" s="551"/>
      <c r="J5" s="551"/>
    </row>
    <row r="6" spans="3:10" s="43" customFormat="1" ht="13.5" customHeight="1">
      <c r="C6" s="164"/>
      <c r="D6" s="164"/>
      <c r="E6" s="164"/>
      <c r="F6" s="164"/>
      <c r="G6" s="164"/>
      <c r="H6" s="164"/>
      <c r="I6" s="164"/>
      <c r="J6" s="87"/>
    </row>
    <row r="7" spans="3:9" s="43" customFormat="1" ht="15.75" customHeight="1">
      <c r="C7" s="165"/>
      <c r="D7" s="165"/>
      <c r="E7" s="165"/>
      <c r="F7" s="165"/>
      <c r="G7" s="165"/>
      <c r="H7" s="166"/>
      <c r="I7" s="166"/>
    </row>
    <row r="8" spans="3:10" s="43" customFormat="1" ht="15">
      <c r="C8" s="165"/>
      <c r="D8" s="165"/>
      <c r="E8" s="167"/>
      <c r="F8" s="165"/>
      <c r="G8" s="165"/>
      <c r="H8" s="165"/>
      <c r="J8" s="168" t="s">
        <v>114</v>
      </c>
    </row>
    <row r="9" spans="3:10" s="43" customFormat="1" ht="32.25" customHeight="1">
      <c r="C9" s="545" t="s">
        <v>102</v>
      </c>
      <c r="D9" s="547" t="s">
        <v>162</v>
      </c>
      <c r="E9" s="549" t="s">
        <v>842</v>
      </c>
      <c r="F9" s="549" t="s">
        <v>843</v>
      </c>
      <c r="G9" s="480" t="s">
        <v>844</v>
      </c>
      <c r="H9" s="480" t="s">
        <v>845</v>
      </c>
      <c r="I9" s="480" t="s">
        <v>846</v>
      </c>
      <c r="J9" s="480" t="s">
        <v>847</v>
      </c>
    </row>
    <row r="10" spans="3:10" s="43" customFormat="1" ht="29.25" customHeight="1">
      <c r="C10" s="546"/>
      <c r="D10" s="548"/>
      <c r="E10" s="550"/>
      <c r="F10" s="550"/>
      <c r="G10" s="481"/>
      <c r="H10" s="481"/>
      <c r="I10" s="481"/>
      <c r="J10" s="481"/>
    </row>
    <row r="11" spans="3:10" s="43" customFormat="1" ht="15.75">
      <c r="C11" s="169"/>
      <c r="D11" s="540" t="s">
        <v>56</v>
      </c>
      <c r="E11" s="541"/>
      <c r="F11" s="541"/>
      <c r="G11" s="541"/>
      <c r="H11" s="541"/>
      <c r="I11" s="541"/>
      <c r="J11" s="541"/>
    </row>
    <row r="12" spans="3:10" s="43" customFormat="1" ht="15">
      <c r="C12" s="123" t="s">
        <v>164</v>
      </c>
      <c r="D12" s="170" t="s">
        <v>783</v>
      </c>
      <c r="E12" s="171">
        <v>700000</v>
      </c>
      <c r="F12" s="319"/>
      <c r="G12" s="67"/>
      <c r="H12" s="320"/>
      <c r="I12" s="320"/>
      <c r="J12" s="67"/>
    </row>
    <row r="13" spans="3:10" s="43" customFormat="1" ht="27" customHeight="1">
      <c r="C13" s="123" t="s">
        <v>165</v>
      </c>
      <c r="D13" s="170" t="s">
        <v>902</v>
      </c>
      <c r="E13" s="171"/>
      <c r="F13" s="319">
        <v>14500000</v>
      </c>
      <c r="G13" s="320"/>
      <c r="H13" s="67"/>
      <c r="I13" s="319">
        <v>14500000</v>
      </c>
      <c r="J13" s="67"/>
    </row>
    <row r="14" spans="3:10" s="43" customFormat="1" ht="30">
      <c r="C14" s="123" t="s">
        <v>166</v>
      </c>
      <c r="D14" s="170" t="s">
        <v>903</v>
      </c>
      <c r="E14" s="171"/>
      <c r="F14" s="319">
        <v>4200000</v>
      </c>
      <c r="G14" s="67"/>
      <c r="H14" s="319"/>
      <c r="I14" s="319">
        <v>4200000</v>
      </c>
      <c r="J14" s="67"/>
    </row>
    <row r="15" spans="3:10" s="43" customFormat="1" ht="30">
      <c r="C15" s="123" t="s">
        <v>167</v>
      </c>
      <c r="D15" s="170" t="s">
        <v>904</v>
      </c>
      <c r="E15" s="171"/>
      <c r="F15" s="319">
        <v>3600000</v>
      </c>
      <c r="G15" s="67"/>
      <c r="H15" s="67"/>
      <c r="I15" s="319">
        <v>3600000</v>
      </c>
      <c r="J15" s="67"/>
    </row>
    <row r="16" spans="3:10" s="43" customFormat="1" ht="15">
      <c r="C16" s="123" t="s">
        <v>168</v>
      </c>
      <c r="D16" s="172" t="s">
        <v>905</v>
      </c>
      <c r="E16" s="171"/>
      <c r="F16" s="319">
        <v>2600000</v>
      </c>
      <c r="G16" s="67"/>
      <c r="H16" s="319">
        <v>2600000</v>
      </c>
      <c r="I16" s="67"/>
      <c r="J16" s="67"/>
    </row>
    <row r="17" spans="3:10" s="43" customFormat="1" ht="15">
      <c r="C17" s="123" t="s">
        <v>169</v>
      </c>
      <c r="D17" s="170" t="s">
        <v>912</v>
      </c>
      <c r="E17" s="171"/>
      <c r="F17" s="319">
        <v>400000</v>
      </c>
      <c r="G17" s="67"/>
      <c r="H17" s="67"/>
      <c r="I17" s="319">
        <v>400000</v>
      </c>
      <c r="J17" s="67"/>
    </row>
    <row r="18" spans="3:10" s="43" customFormat="1" ht="15">
      <c r="C18" s="123" t="s">
        <v>170</v>
      </c>
      <c r="D18" s="170" t="s">
        <v>916</v>
      </c>
      <c r="E18" s="171"/>
      <c r="F18" s="319">
        <v>20850000</v>
      </c>
      <c r="G18" s="67"/>
      <c r="H18" s="67"/>
      <c r="I18" s="319">
        <v>20850000</v>
      </c>
      <c r="J18" s="67"/>
    </row>
    <row r="19" spans="3:10" s="43" customFormat="1" ht="30">
      <c r="C19" s="123" t="s">
        <v>171</v>
      </c>
      <c r="D19" s="170" t="s">
        <v>917</v>
      </c>
      <c r="E19" s="171"/>
      <c r="F19" s="319">
        <v>2500000</v>
      </c>
      <c r="G19" s="67"/>
      <c r="H19" s="67"/>
      <c r="I19" s="67"/>
      <c r="J19" s="319">
        <v>2500000</v>
      </c>
    </row>
    <row r="20" spans="3:10" s="43" customFormat="1" ht="30">
      <c r="C20" s="123" t="s">
        <v>118</v>
      </c>
      <c r="D20" s="170" t="s">
        <v>918</v>
      </c>
      <c r="E20" s="171"/>
      <c r="F20" s="319">
        <v>2500000</v>
      </c>
      <c r="G20" s="67"/>
      <c r="H20" s="319">
        <v>2500000</v>
      </c>
      <c r="I20" s="67"/>
      <c r="J20" s="67"/>
    </row>
    <row r="21" spans="3:10" s="43" customFormat="1" ht="30">
      <c r="C21" s="123" t="s">
        <v>152</v>
      </c>
      <c r="D21" s="170" t="s">
        <v>923</v>
      </c>
      <c r="E21" s="171"/>
      <c r="F21" s="319">
        <v>3000000</v>
      </c>
      <c r="G21" s="67"/>
      <c r="H21" s="319">
        <v>3000000</v>
      </c>
      <c r="I21" s="67"/>
      <c r="J21" s="67"/>
    </row>
    <row r="22" spans="3:10" s="43" customFormat="1" ht="30">
      <c r="C22" s="123" t="s">
        <v>153</v>
      </c>
      <c r="D22" s="170" t="s">
        <v>787</v>
      </c>
      <c r="E22" s="171">
        <v>0</v>
      </c>
      <c r="F22" s="319">
        <v>500000</v>
      </c>
      <c r="G22" s="319"/>
      <c r="H22" s="67"/>
      <c r="I22" s="320">
        <v>500000</v>
      </c>
      <c r="J22" s="67"/>
    </row>
    <row r="23" spans="3:10" s="43" customFormat="1" ht="30">
      <c r="C23" s="123" t="s">
        <v>154</v>
      </c>
      <c r="D23" s="170" t="s">
        <v>928</v>
      </c>
      <c r="E23" s="171"/>
      <c r="F23" s="319">
        <v>500000</v>
      </c>
      <c r="G23" s="67"/>
      <c r="H23" s="67"/>
      <c r="I23" s="67"/>
      <c r="J23" s="320">
        <v>500000</v>
      </c>
    </row>
    <row r="24" spans="3:10" s="43" customFormat="1" ht="15">
      <c r="C24" s="123" t="s">
        <v>312</v>
      </c>
      <c r="D24" s="172" t="s">
        <v>929</v>
      </c>
      <c r="E24" s="171"/>
      <c r="F24" s="319">
        <v>600000</v>
      </c>
      <c r="G24" s="67"/>
      <c r="H24" s="320">
        <v>300000</v>
      </c>
      <c r="I24" s="320">
        <v>300000</v>
      </c>
      <c r="J24" s="67"/>
    </row>
    <row r="25" spans="3:10" s="43" customFormat="1" ht="15">
      <c r="C25" s="123" t="s">
        <v>76</v>
      </c>
      <c r="D25" s="170" t="s">
        <v>779</v>
      </c>
      <c r="E25" s="322">
        <v>7013200</v>
      </c>
      <c r="F25" s="319">
        <v>5500000</v>
      </c>
      <c r="G25" s="67"/>
      <c r="H25" s="320"/>
      <c r="I25" s="320">
        <v>5500000</v>
      </c>
      <c r="J25" s="67"/>
    </row>
    <row r="26" spans="3:10" s="43" customFormat="1" ht="15">
      <c r="C26" s="123" t="s">
        <v>315</v>
      </c>
      <c r="D26" s="172" t="s">
        <v>781</v>
      </c>
      <c r="E26" s="322">
        <v>85390</v>
      </c>
      <c r="F26" s="319">
        <v>65000</v>
      </c>
      <c r="G26" s="319"/>
      <c r="H26" s="319">
        <v>65000</v>
      </c>
      <c r="I26" s="320"/>
      <c r="J26" s="67"/>
    </row>
    <row r="27" spans="3:10" s="43" customFormat="1" ht="15">
      <c r="C27" s="123" t="s">
        <v>378</v>
      </c>
      <c r="D27" s="170" t="s">
        <v>785</v>
      </c>
      <c r="E27" s="322">
        <v>81625</v>
      </c>
      <c r="F27" s="319">
        <v>325000</v>
      </c>
      <c r="G27" s="67"/>
      <c r="H27" s="319">
        <v>325000</v>
      </c>
      <c r="I27" s="67"/>
      <c r="J27" s="67"/>
    </row>
    <row r="28" spans="3:10" s="43" customFormat="1" ht="30">
      <c r="C28" s="123" t="s">
        <v>379</v>
      </c>
      <c r="D28" s="170" t="s">
        <v>786</v>
      </c>
      <c r="E28" s="322">
        <v>183600</v>
      </c>
      <c r="F28" s="319"/>
      <c r="G28" s="67"/>
      <c r="H28" s="67"/>
      <c r="I28" s="319"/>
      <c r="J28" s="67"/>
    </row>
    <row r="29" spans="3:10" s="43" customFormat="1" ht="15">
      <c r="C29" s="123" t="s">
        <v>380</v>
      </c>
      <c r="D29" s="172" t="s">
        <v>778</v>
      </c>
      <c r="E29" s="322">
        <v>118496</v>
      </c>
      <c r="F29" s="319">
        <v>350000</v>
      </c>
      <c r="G29" s="319"/>
      <c r="H29" s="319">
        <v>350000</v>
      </c>
      <c r="I29" s="67"/>
      <c r="J29" s="67"/>
    </row>
    <row r="30" spans="3:10" s="43" customFormat="1" ht="15">
      <c r="C30" s="123"/>
      <c r="D30" s="170" t="s">
        <v>782</v>
      </c>
      <c r="E30" s="322">
        <v>648588</v>
      </c>
      <c r="F30" s="319">
        <v>450000</v>
      </c>
      <c r="G30" s="67"/>
      <c r="H30" s="319">
        <v>450000</v>
      </c>
      <c r="I30" s="67"/>
      <c r="J30" s="67"/>
    </row>
    <row r="31" spans="3:10" s="43" customFormat="1" ht="15">
      <c r="C31" s="123" t="s">
        <v>381</v>
      </c>
      <c r="D31" s="172" t="s">
        <v>784</v>
      </c>
      <c r="E31" s="323">
        <v>649100</v>
      </c>
      <c r="F31" s="319">
        <v>700000</v>
      </c>
      <c r="G31" s="320"/>
      <c r="H31" s="320">
        <v>350000</v>
      </c>
      <c r="I31" s="320">
        <v>350000</v>
      </c>
      <c r="J31" s="67"/>
    </row>
    <row r="32" spans="3:10" s="43" customFormat="1" ht="30">
      <c r="C32" s="123" t="s">
        <v>382</v>
      </c>
      <c r="D32" s="170" t="s">
        <v>909</v>
      </c>
      <c r="E32" s="171"/>
      <c r="F32" s="319">
        <v>450000</v>
      </c>
      <c r="G32" s="67"/>
      <c r="H32" s="319"/>
      <c r="I32" s="67"/>
      <c r="J32" s="320">
        <v>450000</v>
      </c>
    </row>
    <row r="33" spans="3:10" s="43" customFormat="1" ht="30">
      <c r="C33" s="123" t="s">
        <v>324</v>
      </c>
      <c r="D33" s="170" t="s">
        <v>910</v>
      </c>
      <c r="E33" s="171"/>
      <c r="F33" s="319">
        <v>480000</v>
      </c>
      <c r="G33" s="67"/>
      <c r="H33" s="319"/>
      <c r="I33" s="67"/>
      <c r="J33" s="320">
        <v>480000</v>
      </c>
    </row>
    <row r="34" spans="3:10" s="43" customFormat="1" ht="15">
      <c r="C34" s="123" t="s">
        <v>326</v>
      </c>
      <c r="D34" s="170" t="s">
        <v>913</v>
      </c>
      <c r="E34" s="171"/>
      <c r="F34" s="319">
        <v>200000</v>
      </c>
      <c r="G34" s="67"/>
      <c r="H34" s="319"/>
      <c r="I34" s="320">
        <v>200000</v>
      </c>
      <c r="J34" s="67"/>
    </row>
    <row r="35" spans="3:10" s="43" customFormat="1" ht="15">
      <c r="C35" s="123" t="s">
        <v>901</v>
      </c>
      <c r="D35" s="170" t="s">
        <v>914</v>
      </c>
      <c r="E35" s="171"/>
      <c r="F35" s="319">
        <v>400000</v>
      </c>
      <c r="G35" s="67"/>
      <c r="H35" s="319"/>
      <c r="I35" s="67"/>
      <c r="J35" s="320">
        <v>400000</v>
      </c>
    </row>
    <row r="36" spans="3:10" s="43" customFormat="1" ht="15">
      <c r="C36" s="123" t="s">
        <v>82</v>
      </c>
      <c r="D36" s="170" t="s">
        <v>919</v>
      </c>
      <c r="E36" s="171"/>
      <c r="F36" s="319">
        <v>130000</v>
      </c>
      <c r="G36" s="320">
        <v>130000</v>
      </c>
      <c r="H36" s="319"/>
      <c r="I36" s="67"/>
      <c r="J36" s="67"/>
    </row>
    <row r="37" spans="3:10" s="43" customFormat="1" ht="15">
      <c r="C37" s="123" t="s">
        <v>383</v>
      </c>
      <c r="D37" s="170" t="s">
        <v>920</v>
      </c>
      <c r="E37" s="171"/>
      <c r="F37" s="319">
        <v>250000</v>
      </c>
      <c r="G37" s="320">
        <v>250000</v>
      </c>
      <c r="H37" s="319"/>
      <c r="I37" s="67"/>
      <c r="J37" s="67"/>
    </row>
    <row r="38" spans="3:10" s="43" customFormat="1" ht="15">
      <c r="C38" s="123" t="s">
        <v>384</v>
      </c>
      <c r="D38" s="170" t="s">
        <v>921</v>
      </c>
      <c r="E38" s="171"/>
      <c r="F38" s="319">
        <v>180000</v>
      </c>
      <c r="G38" s="319">
        <v>180000</v>
      </c>
      <c r="H38" s="319"/>
      <c r="I38" s="67"/>
      <c r="J38" s="67"/>
    </row>
    <row r="39" spans="3:10" s="43" customFormat="1" ht="15">
      <c r="C39" s="123" t="s">
        <v>331</v>
      </c>
      <c r="D39" s="170" t="s">
        <v>922</v>
      </c>
      <c r="E39" s="171"/>
      <c r="F39" s="319">
        <v>180000</v>
      </c>
      <c r="G39" s="319">
        <v>180000</v>
      </c>
      <c r="H39" s="319"/>
      <c r="I39" s="67"/>
      <c r="J39" s="67"/>
    </row>
    <row r="40" spans="3:10" s="43" customFormat="1" ht="15">
      <c r="C40" s="123" t="s">
        <v>385</v>
      </c>
      <c r="D40" s="170" t="s">
        <v>930</v>
      </c>
      <c r="E40" s="171"/>
      <c r="F40" s="319">
        <v>200000</v>
      </c>
      <c r="G40" s="67"/>
      <c r="H40" s="319"/>
      <c r="I40" s="67"/>
      <c r="J40" s="319">
        <v>200000</v>
      </c>
    </row>
    <row r="41" spans="3:10" s="43" customFormat="1" ht="15">
      <c r="C41" s="123" t="s">
        <v>386</v>
      </c>
      <c r="D41" s="170" t="s">
        <v>932</v>
      </c>
      <c r="E41" s="171"/>
      <c r="F41" s="319">
        <v>500000</v>
      </c>
      <c r="G41" s="320"/>
      <c r="H41" s="320">
        <v>250000</v>
      </c>
      <c r="I41" s="320">
        <v>250000</v>
      </c>
      <c r="J41" s="320"/>
    </row>
    <row r="42" spans="3:10" s="43" customFormat="1" ht="15">
      <c r="C42" s="123" t="s">
        <v>936</v>
      </c>
      <c r="D42" s="170" t="s">
        <v>933</v>
      </c>
      <c r="E42" s="171"/>
      <c r="F42" s="319">
        <v>155000</v>
      </c>
      <c r="G42" s="67"/>
      <c r="H42" s="319">
        <v>155000</v>
      </c>
      <c r="I42" s="67"/>
      <c r="J42" s="67"/>
    </row>
    <row r="43" spans="3:10" s="43" customFormat="1" ht="15">
      <c r="C43" s="123"/>
      <c r="D43" s="170"/>
      <c r="E43" s="171"/>
      <c r="F43" s="319"/>
      <c r="G43" s="67"/>
      <c r="H43" s="319"/>
      <c r="I43" s="67"/>
      <c r="J43" s="319"/>
    </row>
    <row r="44" spans="3:10" s="43" customFormat="1" ht="15">
      <c r="C44" s="123"/>
      <c r="D44" s="413" t="s">
        <v>941</v>
      </c>
      <c r="E44" s="171">
        <f>SUM(E12:E43)</f>
        <v>9479999</v>
      </c>
      <c r="F44" s="319">
        <f>SUM(F12:F43)</f>
        <v>66265000</v>
      </c>
      <c r="G44" s="320">
        <f>SUM(G13:G43)</f>
        <v>740000</v>
      </c>
      <c r="H44" s="319">
        <f>SUM(H13:H43)</f>
        <v>10345000</v>
      </c>
      <c r="I44" s="320">
        <f>SUM(I13:I43)</f>
        <v>50650000</v>
      </c>
      <c r="J44" s="319">
        <f>SUM(J13:J43)</f>
        <v>4530000</v>
      </c>
    </row>
    <row r="45" spans="3:10" s="43" customFormat="1" ht="15">
      <c r="C45" s="123"/>
      <c r="D45" s="170"/>
      <c r="E45" s="171"/>
      <c r="F45" s="172"/>
      <c r="G45" s="67"/>
      <c r="H45" s="67"/>
      <c r="I45" s="67"/>
      <c r="J45" s="67"/>
    </row>
    <row r="46" spans="3:10" s="43" customFormat="1" ht="15.75">
      <c r="C46" s="173"/>
      <c r="D46" s="542" t="s">
        <v>57</v>
      </c>
      <c r="E46" s="543"/>
      <c r="F46" s="543"/>
      <c r="G46" s="543"/>
      <c r="H46" s="543"/>
      <c r="I46" s="543"/>
      <c r="J46" s="543"/>
    </row>
    <row r="47" spans="3:10" s="43" customFormat="1" ht="15">
      <c r="C47" s="123" t="s">
        <v>138</v>
      </c>
      <c r="D47" s="170" t="s">
        <v>908</v>
      </c>
      <c r="E47" s="171"/>
      <c r="F47" s="319">
        <v>3000000</v>
      </c>
      <c r="G47" s="319">
        <v>750000</v>
      </c>
      <c r="H47" s="319">
        <v>750000</v>
      </c>
      <c r="I47" s="319">
        <v>750000</v>
      </c>
      <c r="J47" s="319">
        <v>750000</v>
      </c>
    </row>
    <row r="48" spans="3:10" s="43" customFormat="1" ht="15">
      <c r="C48" s="123" t="s">
        <v>141</v>
      </c>
      <c r="D48" s="170" t="s">
        <v>777</v>
      </c>
      <c r="E48" s="171">
        <v>494000</v>
      </c>
      <c r="F48" s="319">
        <v>500000</v>
      </c>
      <c r="G48" s="320">
        <v>500000</v>
      </c>
      <c r="H48" s="319"/>
      <c r="I48" s="67"/>
      <c r="J48" s="67"/>
    </row>
    <row r="49" spans="3:10" s="43" customFormat="1" ht="15">
      <c r="C49" s="123"/>
      <c r="D49" s="170"/>
      <c r="E49" s="171"/>
      <c r="F49" s="319"/>
      <c r="G49" s="67"/>
      <c r="H49" s="319"/>
      <c r="I49" s="67"/>
      <c r="J49" s="67"/>
    </row>
    <row r="50" spans="3:10" s="43" customFormat="1" ht="15">
      <c r="C50" s="123"/>
      <c r="D50" s="403" t="s">
        <v>941</v>
      </c>
      <c r="E50" s="171">
        <f aca="true" t="shared" si="0" ref="E50:J50">SUM(E47:E49)</f>
        <v>494000</v>
      </c>
      <c r="F50" s="319">
        <f t="shared" si="0"/>
        <v>3500000</v>
      </c>
      <c r="G50" s="320">
        <f t="shared" si="0"/>
        <v>1250000</v>
      </c>
      <c r="H50" s="320">
        <f t="shared" si="0"/>
        <v>750000</v>
      </c>
      <c r="I50" s="320">
        <f t="shared" si="0"/>
        <v>750000</v>
      </c>
      <c r="J50" s="320">
        <f t="shared" si="0"/>
        <v>750000</v>
      </c>
    </row>
    <row r="51" spans="3:10" s="43" customFormat="1" ht="15.75">
      <c r="C51" s="123"/>
      <c r="D51" s="174" t="s">
        <v>58</v>
      </c>
      <c r="E51" s="175"/>
      <c r="F51" s="175"/>
      <c r="G51" s="70"/>
      <c r="H51" s="70"/>
      <c r="I51" s="70"/>
      <c r="J51" s="70"/>
    </row>
    <row r="52" spans="3:10" s="43" customFormat="1" ht="15">
      <c r="C52" s="123" t="s">
        <v>138</v>
      </c>
      <c r="D52" s="172" t="s">
        <v>906</v>
      </c>
      <c r="E52" s="171"/>
      <c r="F52" s="319">
        <v>400000</v>
      </c>
      <c r="G52" s="67"/>
      <c r="H52" s="67"/>
      <c r="I52" s="319">
        <v>400000</v>
      </c>
      <c r="J52" s="67"/>
    </row>
    <row r="53" spans="3:16" s="43" customFormat="1" ht="30">
      <c r="C53" s="123" t="s">
        <v>141</v>
      </c>
      <c r="D53" s="170" t="s">
        <v>915</v>
      </c>
      <c r="E53" s="171"/>
      <c r="F53" s="319">
        <v>10000000</v>
      </c>
      <c r="G53" s="67"/>
      <c r="H53" s="319">
        <v>10000000</v>
      </c>
      <c r="I53" s="67"/>
      <c r="J53" s="67"/>
      <c r="K53" s="70"/>
      <c r="L53" s="70"/>
      <c r="M53" s="70"/>
      <c r="N53" s="70"/>
      <c r="O53" s="70"/>
      <c r="P53" s="70"/>
    </row>
    <row r="54" spans="3:10" s="43" customFormat="1" ht="30">
      <c r="C54" s="123" t="s">
        <v>142</v>
      </c>
      <c r="D54" s="170" t="s">
        <v>924</v>
      </c>
      <c r="E54" s="171"/>
      <c r="F54" s="319">
        <v>2000000</v>
      </c>
      <c r="G54" s="67"/>
      <c r="H54" s="67"/>
      <c r="I54" s="319">
        <v>2000000</v>
      </c>
      <c r="J54" s="67"/>
    </row>
    <row r="55" spans="3:10" s="43" customFormat="1" ht="15">
      <c r="C55" s="123" t="s">
        <v>147</v>
      </c>
      <c r="D55" s="170" t="s">
        <v>925</v>
      </c>
      <c r="E55" s="171"/>
      <c r="F55" s="319">
        <v>2400000</v>
      </c>
      <c r="G55" s="67"/>
      <c r="H55" s="67"/>
      <c r="I55" s="67"/>
      <c r="J55" s="319">
        <v>2400000</v>
      </c>
    </row>
    <row r="56" spans="3:10" s="43" customFormat="1" ht="30">
      <c r="C56" s="123" t="s">
        <v>148</v>
      </c>
      <c r="D56" s="170" t="s">
        <v>926</v>
      </c>
      <c r="E56" s="171"/>
      <c r="F56" s="319">
        <v>2500000</v>
      </c>
      <c r="G56" s="67"/>
      <c r="H56" s="67"/>
      <c r="I56" s="319">
        <v>2500000</v>
      </c>
      <c r="J56" s="67"/>
    </row>
    <row r="57" spans="3:10" s="43" customFormat="1" ht="30">
      <c r="C57" s="400">
        <v>6</v>
      </c>
      <c r="D57" s="170" t="s">
        <v>927</v>
      </c>
      <c r="E57" s="67"/>
      <c r="F57" s="320">
        <v>14000000</v>
      </c>
      <c r="G57" s="67"/>
      <c r="H57" s="320">
        <v>7000000</v>
      </c>
      <c r="I57" s="320">
        <v>7000000</v>
      </c>
      <c r="J57" s="67"/>
    </row>
    <row r="58" spans="3:10" s="43" customFormat="1" ht="15">
      <c r="C58" s="123"/>
      <c r="D58" s="170"/>
      <c r="E58" s="171"/>
      <c r="F58" s="319"/>
      <c r="G58" s="67"/>
      <c r="H58" s="67"/>
      <c r="I58" s="319"/>
      <c r="J58" s="67"/>
    </row>
    <row r="59" spans="3:10" s="43" customFormat="1" ht="15">
      <c r="C59" s="400"/>
      <c r="D59" s="413" t="s">
        <v>941</v>
      </c>
      <c r="E59" s="67"/>
      <c r="F59" s="320">
        <f>SUM(F52:F58)</f>
        <v>31300000</v>
      </c>
      <c r="G59" s="67"/>
      <c r="H59" s="320">
        <f>SUM(H52:H58)</f>
        <v>17000000</v>
      </c>
      <c r="I59" s="320">
        <f>SUM(I52:I58)</f>
        <v>11900000</v>
      </c>
      <c r="J59" s="67">
        <f>SUM(J52:J58)</f>
        <v>2400000</v>
      </c>
    </row>
    <row r="60" spans="4:9" s="43" customFormat="1" ht="15">
      <c r="D60" s="177"/>
      <c r="E60" s="178"/>
      <c r="F60" s="165"/>
      <c r="G60" s="15"/>
      <c r="H60" s="179"/>
      <c r="I60" s="179"/>
    </row>
    <row r="61" spans="3:10" s="43" customFormat="1" ht="15.75">
      <c r="C61" s="551" t="s">
        <v>368</v>
      </c>
      <c r="D61" s="551"/>
      <c r="E61" s="551"/>
      <c r="F61" s="551"/>
      <c r="G61" s="551"/>
      <c r="H61" s="551"/>
      <c r="I61" s="551"/>
      <c r="J61" s="551"/>
    </row>
    <row r="62" spans="3:10" s="43" customFormat="1" ht="15.75">
      <c r="C62" s="164"/>
      <c r="D62" s="164"/>
      <c r="E62" s="164"/>
      <c r="F62" s="164"/>
      <c r="G62" s="164"/>
      <c r="H62" s="164"/>
      <c r="I62" s="164"/>
      <c r="J62" s="87"/>
    </row>
    <row r="63" spans="3:9" s="43" customFormat="1" ht="15">
      <c r="C63" s="165"/>
      <c r="D63" s="165"/>
      <c r="E63" s="165"/>
      <c r="F63" s="165"/>
      <c r="G63" s="165"/>
      <c r="H63" s="166"/>
      <c r="I63" s="166"/>
    </row>
    <row r="64" spans="3:10" s="43" customFormat="1" ht="15">
      <c r="C64" s="165"/>
      <c r="D64" s="165"/>
      <c r="E64" s="167"/>
      <c r="F64" s="165"/>
      <c r="G64" s="165"/>
      <c r="H64" s="165"/>
      <c r="J64" s="168" t="s">
        <v>114</v>
      </c>
    </row>
    <row r="65" spans="3:10" s="43" customFormat="1" ht="15.75" customHeight="1">
      <c r="C65" s="545" t="s">
        <v>102</v>
      </c>
      <c r="D65" s="547" t="s">
        <v>162</v>
      </c>
      <c r="E65" s="549" t="s">
        <v>842</v>
      </c>
      <c r="F65" s="549" t="s">
        <v>843</v>
      </c>
      <c r="G65" s="480" t="s">
        <v>844</v>
      </c>
      <c r="H65" s="480" t="s">
        <v>845</v>
      </c>
      <c r="I65" s="480" t="s">
        <v>846</v>
      </c>
      <c r="J65" s="480" t="s">
        <v>847</v>
      </c>
    </row>
    <row r="66" spans="3:10" s="43" customFormat="1" ht="15" customHeight="1">
      <c r="C66" s="546"/>
      <c r="D66" s="548"/>
      <c r="E66" s="550"/>
      <c r="F66" s="550"/>
      <c r="G66" s="481"/>
      <c r="H66" s="481"/>
      <c r="I66" s="481"/>
      <c r="J66" s="481"/>
    </row>
    <row r="67" spans="3:10" s="43" customFormat="1" ht="15" customHeight="1">
      <c r="C67" s="169"/>
      <c r="D67" s="540" t="s">
        <v>56</v>
      </c>
      <c r="E67" s="541"/>
      <c r="F67" s="541"/>
      <c r="G67" s="541"/>
      <c r="H67" s="541"/>
      <c r="I67" s="541"/>
      <c r="J67" s="541"/>
    </row>
    <row r="68" spans="3:10" s="43" customFormat="1" ht="15" customHeight="1">
      <c r="C68" s="123" t="s">
        <v>164</v>
      </c>
      <c r="D68" s="172" t="s">
        <v>788</v>
      </c>
      <c r="E68" s="322">
        <v>32035595</v>
      </c>
      <c r="F68" s="319">
        <v>39600000</v>
      </c>
      <c r="G68" s="320">
        <v>9900000</v>
      </c>
      <c r="H68" s="320">
        <v>9900000</v>
      </c>
      <c r="I68" s="320">
        <v>9900000</v>
      </c>
      <c r="J68" s="320">
        <v>9900000</v>
      </c>
    </row>
    <row r="69" spans="3:10" s="43" customFormat="1" ht="30">
      <c r="C69" s="123" t="s">
        <v>165</v>
      </c>
      <c r="D69" s="170" t="s">
        <v>931</v>
      </c>
      <c r="E69" s="171"/>
      <c r="F69" s="319">
        <v>500000</v>
      </c>
      <c r="G69" s="320">
        <v>125000</v>
      </c>
      <c r="H69" s="320">
        <v>125000</v>
      </c>
      <c r="I69" s="320">
        <v>125000</v>
      </c>
      <c r="J69" s="320">
        <v>125000</v>
      </c>
    </row>
    <row r="70" spans="3:10" s="43" customFormat="1" ht="15">
      <c r="C70" s="123" t="s">
        <v>166</v>
      </c>
      <c r="D70" s="172" t="s">
        <v>776</v>
      </c>
      <c r="E70" s="322">
        <v>791800</v>
      </c>
      <c r="F70" s="319">
        <v>1080000</v>
      </c>
      <c r="G70" s="319">
        <v>1080000</v>
      </c>
      <c r="H70" s="67"/>
      <c r="I70" s="67"/>
      <c r="J70" s="67"/>
    </row>
    <row r="71" spans="3:10" s="43" customFormat="1" ht="15">
      <c r="C71" s="123"/>
      <c r="D71" s="170"/>
      <c r="E71" s="322"/>
      <c r="F71" s="319"/>
      <c r="G71" s="67"/>
      <c r="H71" s="319"/>
      <c r="I71" s="67"/>
      <c r="J71" s="67"/>
    </row>
    <row r="72" spans="3:10" s="43" customFormat="1" ht="15">
      <c r="C72" s="123"/>
      <c r="D72" s="172"/>
      <c r="E72" s="323"/>
      <c r="F72" s="319"/>
      <c r="G72" s="320"/>
      <c r="H72" s="320"/>
      <c r="I72" s="320"/>
      <c r="J72" s="67"/>
    </row>
    <row r="73" spans="3:10" s="43" customFormat="1" ht="15">
      <c r="C73" s="123"/>
      <c r="D73" s="170"/>
      <c r="E73" s="322"/>
      <c r="F73" s="319"/>
      <c r="G73" s="67"/>
      <c r="H73" s="319"/>
      <c r="I73" s="67"/>
      <c r="J73" s="67"/>
    </row>
    <row r="74" spans="3:10" s="43" customFormat="1" ht="15">
      <c r="C74" s="123"/>
      <c r="D74" s="170"/>
      <c r="E74" s="322"/>
      <c r="F74" s="319"/>
      <c r="G74" s="67"/>
      <c r="H74" s="67"/>
      <c r="I74" s="319"/>
      <c r="J74" s="67"/>
    </row>
    <row r="75" spans="3:10" s="43" customFormat="1" ht="15">
      <c r="C75" s="123"/>
      <c r="D75" s="172"/>
      <c r="E75" s="322"/>
      <c r="F75" s="319"/>
      <c r="G75" s="319"/>
      <c r="H75" s="319"/>
      <c r="I75" s="67"/>
      <c r="J75" s="67"/>
    </row>
    <row r="76" spans="3:10" s="43" customFormat="1" ht="15">
      <c r="C76" s="123"/>
      <c r="D76" s="172"/>
      <c r="E76" s="322"/>
      <c r="F76" s="319"/>
      <c r="G76" s="320"/>
      <c r="H76" s="320"/>
      <c r="I76" s="320"/>
      <c r="J76" s="320"/>
    </row>
    <row r="77" spans="3:10" s="43" customFormat="1" ht="15">
      <c r="C77" s="123"/>
      <c r="D77" s="170"/>
      <c r="E77" s="171"/>
      <c r="F77" s="319"/>
      <c r="G77" s="320"/>
      <c r="H77" s="320"/>
      <c r="I77" s="320"/>
      <c r="J77" s="320"/>
    </row>
    <row r="78" spans="3:10" s="43" customFormat="1" ht="15">
      <c r="C78" s="123"/>
      <c r="D78" s="413" t="s">
        <v>941</v>
      </c>
      <c r="E78" s="322">
        <f aca="true" t="shared" si="1" ref="E78:J78">SUM(E68:E77)</f>
        <v>32827395</v>
      </c>
      <c r="F78" s="319">
        <f t="shared" si="1"/>
        <v>41180000</v>
      </c>
      <c r="G78" s="320">
        <f t="shared" si="1"/>
        <v>11105000</v>
      </c>
      <c r="H78" s="319">
        <f t="shared" si="1"/>
        <v>10025000</v>
      </c>
      <c r="I78" s="320">
        <f t="shared" si="1"/>
        <v>10025000</v>
      </c>
      <c r="J78" s="320">
        <f t="shared" si="1"/>
        <v>10025000</v>
      </c>
    </row>
    <row r="79" spans="3:10" s="43" customFormat="1" ht="15">
      <c r="C79" s="123"/>
      <c r="D79" s="170"/>
      <c r="E79" s="171"/>
      <c r="F79" s="319"/>
      <c r="G79" s="67"/>
      <c r="H79" s="319"/>
      <c r="I79" s="67"/>
      <c r="J79" s="67"/>
    </row>
    <row r="80" spans="3:10" s="43" customFormat="1" ht="15.75">
      <c r="C80" s="123"/>
      <c r="D80" s="542" t="s">
        <v>57</v>
      </c>
      <c r="E80" s="543"/>
      <c r="F80" s="543"/>
      <c r="G80" s="543"/>
      <c r="H80" s="543"/>
      <c r="I80" s="543"/>
      <c r="J80" s="543"/>
    </row>
    <row r="81" spans="3:10" s="43" customFormat="1" ht="15">
      <c r="C81" s="123" t="s">
        <v>138</v>
      </c>
      <c r="D81" s="170" t="s">
        <v>789</v>
      </c>
      <c r="E81" s="322">
        <v>41855403</v>
      </c>
      <c r="F81" s="319">
        <v>62900000</v>
      </c>
      <c r="G81" s="320">
        <v>15725000</v>
      </c>
      <c r="H81" s="320">
        <v>15725000</v>
      </c>
      <c r="I81" s="320">
        <v>15725000</v>
      </c>
      <c r="J81" s="320">
        <v>15725000</v>
      </c>
    </row>
    <row r="82" spans="3:10" s="43" customFormat="1" ht="15">
      <c r="C82" s="123" t="s">
        <v>141</v>
      </c>
      <c r="D82" s="172" t="s">
        <v>790</v>
      </c>
      <c r="E82" s="322">
        <v>9724357</v>
      </c>
      <c r="F82" s="319">
        <v>13170000</v>
      </c>
      <c r="G82" s="320">
        <v>3292500</v>
      </c>
      <c r="H82" s="320">
        <v>3292500</v>
      </c>
      <c r="I82" s="320">
        <v>3292500</v>
      </c>
      <c r="J82" s="320">
        <v>3292500</v>
      </c>
    </row>
    <row r="83" spans="3:10" s="43" customFormat="1" ht="15">
      <c r="C83" s="123" t="s">
        <v>142</v>
      </c>
      <c r="D83" s="170" t="s">
        <v>911</v>
      </c>
      <c r="E83" s="171"/>
      <c r="F83" s="319">
        <v>300000</v>
      </c>
      <c r="G83" s="67"/>
      <c r="H83" s="67"/>
      <c r="I83" s="67"/>
      <c r="J83" s="320">
        <v>300000</v>
      </c>
    </row>
    <row r="84" spans="3:10" s="43" customFormat="1" ht="15">
      <c r="C84" s="123"/>
      <c r="D84" s="172"/>
      <c r="E84" s="322"/>
      <c r="F84" s="319"/>
      <c r="G84" s="320"/>
      <c r="H84" s="320"/>
      <c r="I84" s="320"/>
      <c r="J84" s="320"/>
    </row>
    <row r="85" spans="3:10" s="43" customFormat="1" ht="15">
      <c r="C85" s="123"/>
      <c r="D85" s="170"/>
      <c r="E85" s="171"/>
      <c r="F85" s="319"/>
      <c r="G85" s="67"/>
      <c r="H85" s="67"/>
      <c r="I85" s="67"/>
      <c r="J85" s="320"/>
    </row>
    <row r="86" spans="3:10" s="43" customFormat="1" ht="15">
      <c r="C86" s="123"/>
      <c r="D86" s="170"/>
      <c r="E86" s="171"/>
      <c r="F86" s="172"/>
      <c r="G86" s="67"/>
      <c r="H86" s="67"/>
      <c r="I86" s="67"/>
      <c r="J86" s="67"/>
    </row>
    <row r="87" spans="3:10" s="43" customFormat="1" ht="15">
      <c r="C87" s="123"/>
      <c r="D87" s="172"/>
      <c r="E87" s="171"/>
      <c r="F87" s="172"/>
      <c r="G87" s="67"/>
      <c r="H87" s="67"/>
      <c r="I87" s="67"/>
      <c r="J87" s="67"/>
    </row>
    <row r="88" spans="3:10" s="43" customFormat="1" ht="15">
      <c r="C88" s="123"/>
      <c r="D88" s="172"/>
      <c r="E88" s="171"/>
      <c r="F88" s="172"/>
      <c r="G88" s="67"/>
      <c r="H88" s="67"/>
      <c r="I88" s="67"/>
      <c r="J88" s="67"/>
    </row>
    <row r="89" spans="3:10" s="43" customFormat="1" ht="15.75">
      <c r="C89" s="173"/>
      <c r="D89" s="170"/>
      <c r="E89" s="171"/>
      <c r="F89" s="172"/>
      <c r="G89" s="67"/>
      <c r="H89" s="67"/>
      <c r="I89" s="67"/>
      <c r="J89" s="67"/>
    </row>
    <row r="90" spans="3:10" s="43" customFormat="1" ht="15">
      <c r="C90" s="123"/>
      <c r="D90" s="170"/>
      <c r="E90" s="171"/>
      <c r="F90" s="172"/>
      <c r="G90" s="67"/>
      <c r="H90" s="67"/>
      <c r="I90" s="67"/>
      <c r="J90" s="67"/>
    </row>
    <row r="91" spans="3:10" s="43" customFormat="1" ht="15">
      <c r="C91" s="123"/>
      <c r="D91" s="413" t="s">
        <v>941</v>
      </c>
      <c r="E91" s="171">
        <f aca="true" t="shared" si="2" ref="E91:J91">SUM(E81:E90)</f>
        <v>51579760</v>
      </c>
      <c r="F91" s="319">
        <f t="shared" si="2"/>
        <v>76370000</v>
      </c>
      <c r="G91" s="320">
        <f t="shared" si="2"/>
        <v>19017500</v>
      </c>
      <c r="H91" s="320">
        <f t="shared" si="2"/>
        <v>19017500</v>
      </c>
      <c r="I91" s="320">
        <f t="shared" si="2"/>
        <v>19017500</v>
      </c>
      <c r="J91" s="320">
        <f t="shared" si="2"/>
        <v>19317500</v>
      </c>
    </row>
    <row r="92" spans="3:10" s="43" customFormat="1" ht="15">
      <c r="C92" s="123"/>
      <c r="D92" s="172"/>
      <c r="E92" s="171"/>
      <c r="F92" s="172"/>
      <c r="G92" s="67"/>
      <c r="H92" s="67"/>
      <c r="I92" s="67"/>
      <c r="J92" s="67"/>
    </row>
    <row r="93" spans="3:10" s="43" customFormat="1" ht="15">
      <c r="C93" s="123"/>
      <c r="D93" s="170"/>
      <c r="E93" s="171"/>
      <c r="F93" s="172"/>
      <c r="G93" s="67"/>
      <c r="H93" s="67"/>
      <c r="I93" s="67"/>
      <c r="J93" s="67"/>
    </row>
    <row r="94" spans="3:10" s="43" customFormat="1" ht="15.75">
      <c r="C94" s="123"/>
      <c r="D94" s="419" t="s">
        <v>58</v>
      </c>
      <c r="E94" s="419"/>
      <c r="F94" s="419"/>
      <c r="G94" s="67"/>
      <c r="H94" s="67"/>
      <c r="I94" s="67"/>
      <c r="J94" s="67"/>
    </row>
    <row r="95" spans="3:10" s="43" customFormat="1" ht="15">
      <c r="C95" s="123" t="s">
        <v>138</v>
      </c>
      <c r="D95" s="420" t="s">
        <v>791</v>
      </c>
      <c r="E95" s="176">
        <v>1365900</v>
      </c>
      <c r="F95" s="321">
        <v>1800000</v>
      </c>
      <c r="G95" s="321"/>
      <c r="H95" s="320">
        <v>600000</v>
      </c>
      <c r="I95" s="320">
        <v>600000</v>
      </c>
      <c r="J95" s="320">
        <v>600000</v>
      </c>
    </row>
    <row r="96" spans="3:10" s="43" customFormat="1" ht="15">
      <c r="C96" s="123" t="s">
        <v>141</v>
      </c>
      <c r="D96" s="170" t="s">
        <v>907</v>
      </c>
      <c r="E96" s="171"/>
      <c r="F96" s="319">
        <v>2000000</v>
      </c>
      <c r="G96" s="67"/>
      <c r="H96" s="320">
        <v>1000000</v>
      </c>
      <c r="I96" s="320">
        <v>1000000</v>
      </c>
      <c r="J96" s="67"/>
    </row>
    <row r="97" spans="3:10" s="43" customFormat="1" ht="15">
      <c r="C97" s="123"/>
      <c r="D97" s="170"/>
      <c r="E97" s="171"/>
      <c r="F97" s="172"/>
      <c r="G97" s="67"/>
      <c r="H97" s="67"/>
      <c r="I97" s="67"/>
      <c r="J97" s="67"/>
    </row>
    <row r="98" spans="3:10" s="43" customFormat="1" ht="15">
      <c r="C98" s="123"/>
      <c r="D98" s="170"/>
      <c r="E98" s="171"/>
      <c r="F98" s="172"/>
      <c r="G98" s="67"/>
      <c r="H98" s="67"/>
      <c r="I98" s="67"/>
      <c r="J98" s="67"/>
    </row>
    <row r="99" spans="3:14" s="43" customFormat="1" ht="15">
      <c r="C99" s="123"/>
      <c r="D99" s="170"/>
      <c r="E99" s="171"/>
      <c r="F99" s="172"/>
      <c r="G99" s="67"/>
      <c r="H99" s="67"/>
      <c r="I99" s="67"/>
      <c r="J99" s="67"/>
      <c r="N99" s="190"/>
    </row>
    <row r="100" spans="3:10" s="43" customFormat="1" ht="15">
      <c r="C100" s="123"/>
      <c r="D100" s="170"/>
      <c r="E100" s="171"/>
      <c r="F100" s="172"/>
      <c r="G100" s="67"/>
      <c r="H100" s="67"/>
      <c r="I100" s="67"/>
      <c r="J100" s="67"/>
    </row>
    <row r="101" spans="3:10" s="43" customFormat="1" ht="15">
      <c r="C101" s="123"/>
      <c r="D101" s="414" t="s">
        <v>941</v>
      </c>
      <c r="E101" s="421">
        <f>SUM(E95:E100)</f>
        <v>1365900</v>
      </c>
      <c r="F101" s="422">
        <f>SUM(F95:F100)</f>
        <v>3800000</v>
      </c>
      <c r="G101" s="414"/>
      <c r="H101" s="422">
        <f>SUM(H95:H100)</f>
        <v>1600000</v>
      </c>
      <c r="I101" s="422">
        <f>SUM(I95:I100)</f>
        <v>1600000</v>
      </c>
      <c r="J101" s="422">
        <f>SUM(J95:J100)</f>
        <v>600000</v>
      </c>
    </row>
    <row r="102" spans="3:10" s="43" customFormat="1" ht="15.75">
      <c r="C102" s="123"/>
      <c r="D102" s="408"/>
      <c r="E102" s="408"/>
      <c r="F102" s="408"/>
      <c r="G102" s="408"/>
      <c r="H102" s="408"/>
      <c r="I102" s="408"/>
      <c r="J102" s="410"/>
    </row>
    <row r="103" spans="3:11" s="43" customFormat="1" ht="15.75">
      <c r="C103" s="490"/>
      <c r="D103" s="408" t="s">
        <v>935</v>
      </c>
      <c r="E103" s="403"/>
      <c r="F103" s="404"/>
      <c r="G103" s="405"/>
      <c r="H103" s="406"/>
      <c r="I103" s="407"/>
      <c r="J103" s="407"/>
      <c r="K103" s="412"/>
    </row>
    <row r="104" spans="3:11" s="43" customFormat="1" ht="15">
      <c r="C104" s="490"/>
      <c r="D104" s="409"/>
      <c r="E104" s="128"/>
      <c r="F104" s="409"/>
      <c r="G104" s="409"/>
      <c r="H104" s="409"/>
      <c r="I104" s="67"/>
      <c r="J104" s="411" t="s">
        <v>114</v>
      </c>
      <c r="K104" s="70"/>
    </row>
    <row r="105" spans="3:10" s="43" customFormat="1" ht="15">
      <c r="C105" s="490" t="s">
        <v>102</v>
      </c>
      <c r="D105" s="544" t="s">
        <v>162</v>
      </c>
      <c r="E105" s="487" t="s">
        <v>842</v>
      </c>
      <c r="F105" s="487" t="s">
        <v>843</v>
      </c>
      <c r="G105" s="482" t="s">
        <v>844</v>
      </c>
      <c r="H105" s="482" t="s">
        <v>845</v>
      </c>
      <c r="I105" s="482" t="s">
        <v>846</v>
      </c>
      <c r="J105" s="482" t="s">
        <v>847</v>
      </c>
    </row>
    <row r="106" spans="3:10" s="43" customFormat="1" ht="15">
      <c r="C106" s="490"/>
      <c r="D106" s="544"/>
      <c r="E106" s="487"/>
      <c r="F106" s="487"/>
      <c r="G106" s="482"/>
      <c r="H106" s="482"/>
      <c r="I106" s="482"/>
      <c r="J106" s="482"/>
    </row>
    <row r="107" spans="3:10" s="43" customFormat="1" ht="15.75">
      <c r="C107" s="123"/>
      <c r="D107" s="538" t="s">
        <v>56</v>
      </c>
      <c r="E107" s="538"/>
      <c r="F107" s="538"/>
      <c r="G107" s="538"/>
      <c r="H107" s="538"/>
      <c r="I107" s="538"/>
      <c r="J107" s="538"/>
    </row>
    <row r="108" spans="3:10" s="43" customFormat="1" ht="15" customHeight="1">
      <c r="C108" s="123"/>
      <c r="D108" s="170"/>
      <c r="E108" s="171"/>
      <c r="F108" s="319"/>
      <c r="G108" s="319"/>
      <c r="H108" s="319"/>
      <c r="I108" s="319"/>
      <c r="J108" s="319"/>
    </row>
    <row r="109" spans="3:10" s="43" customFormat="1" ht="15">
      <c r="C109" s="123"/>
      <c r="D109" s="170"/>
      <c r="E109" s="171"/>
      <c r="F109" s="319"/>
      <c r="G109" s="67"/>
      <c r="H109" s="67"/>
      <c r="I109" s="67"/>
      <c r="J109" s="320"/>
    </row>
    <row r="110" spans="3:10" s="43" customFormat="1" ht="15">
      <c r="C110" s="123"/>
      <c r="D110" s="170"/>
      <c r="E110" s="171"/>
      <c r="F110" s="172"/>
      <c r="G110" s="67"/>
      <c r="H110" s="67"/>
      <c r="I110" s="67"/>
      <c r="J110" s="67"/>
    </row>
    <row r="111" spans="3:10" s="43" customFormat="1" ht="15.75">
      <c r="C111" s="123"/>
      <c r="D111" s="539" t="s">
        <v>57</v>
      </c>
      <c r="E111" s="539"/>
      <c r="F111" s="539"/>
      <c r="G111" s="539"/>
      <c r="H111" s="539"/>
      <c r="I111" s="539"/>
      <c r="J111" s="539"/>
    </row>
    <row r="112" spans="3:10" s="43" customFormat="1" ht="15">
      <c r="C112" s="123" t="s">
        <v>138</v>
      </c>
      <c r="D112" s="170" t="s">
        <v>780</v>
      </c>
      <c r="E112" s="171">
        <v>2185817</v>
      </c>
      <c r="F112" s="319"/>
      <c r="G112" s="320"/>
      <c r="H112" s="320"/>
      <c r="I112" s="320"/>
      <c r="J112" s="67"/>
    </row>
    <row r="113" spans="3:10" s="43" customFormat="1" ht="15">
      <c r="C113" s="123"/>
      <c r="D113" s="170"/>
      <c r="E113" s="171"/>
      <c r="F113" s="172"/>
      <c r="G113" s="67"/>
      <c r="H113" s="67"/>
      <c r="I113" s="67"/>
      <c r="J113" s="67"/>
    </row>
    <row r="114" spans="3:10" s="43" customFormat="1" ht="15">
      <c r="C114" s="123"/>
      <c r="D114" s="170"/>
      <c r="E114" s="171"/>
      <c r="F114" s="172"/>
      <c r="G114" s="67"/>
      <c r="H114" s="67"/>
      <c r="I114" s="67"/>
      <c r="J114" s="67"/>
    </row>
    <row r="115" spans="3:10" s="43" customFormat="1" ht="15">
      <c r="C115" s="123"/>
      <c r="D115" s="403" t="s">
        <v>941</v>
      </c>
      <c r="E115" s="171">
        <f>SUM(E112:E114)</f>
        <v>2185817</v>
      </c>
      <c r="F115" s="172"/>
      <c r="G115" s="67"/>
      <c r="H115" s="67"/>
      <c r="I115" s="67"/>
      <c r="J115" s="67"/>
    </row>
    <row r="116" spans="3:10" s="43" customFormat="1" ht="15">
      <c r="C116" s="123"/>
      <c r="D116" s="172"/>
      <c r="E116" s="171"/>
      <c r="F116" s="172"/>
      <c r="G116" s="67"/>
      <c r="H116" s="67"/>
      <c r="I116" s="67"/>
      <c r="J116" s="67"/>
    </row>
    <row r="117" spans="3:10" s="43" customFormat="1" ht="15.75">
      <c r="C117" s="123"/>
      <c r="D117" s="419" t="s">
        <v>58</v>
      </c>
      <c r="E117" s="171"/>
      <c r="F117" s="172"/>
      <c r="G117" s="67"/>
      <c r="H117" s="67"/>
      <c r="I117" s="67"/>
      <c r="J117" s="67"/>
    </row>
    <row r="118" spans="3:10" ht="15.75">
      <c r="C118" s="415"/>
      <c r="D118" s="415"/>
      <c r="E118" s="415"/>
      <c r="F118" s="415"/>
      <c r="G118" s="415"/>
      <c r="H118" s="415"/>
      <c r="I118" s="415"/>
      <c r="J118" s="415"/>
    </row>
    <row r="119" spans="3:10" ht="15.75">
      <c r="C119" s="423">
        <v>1</v>
      </c>
      <c r="D119" s="170" t="s">
        <v>934</v>
      </c>
      <c r="E119" s="171">
        <v>1521882</v>
      </c>
      <c r="F119" s="319">
        <v>1700000</v>
      </c>
      <c r="G119" s="319">
        <v>425000</v>
      </c>
      <c r="H119" s="319">
        <v>425000</v>
      </c>
      <c r="I119" s="319">
        <v>425000</v>
      </c>
      <c r="J119" s="319">
        <v>425000</v>
      </c>
    </row>
    <row r="120" spans="3:10" ht="15.75">
      <c r="C120" s="415"/>
      <c r="D120" s="415"/>
      <c r="E120" s="415"/>
      <c r="F120" s="415"/>
      <c r="G120" s="415"/>
      <c r="H120" s="415"/>
      <c r="I120" s="415"/>
      <c r="J120" s="415"/>
    </row>
    <row r="121" spans="3:10" ht="15.75">
      <c r="C121" s="415"/>
      <c r="D121" s="416" t="s">
        <v>941</v>
      </c>
      <c r="E121" s="417">
        <f aca="true" t="shared" si="3" ref="E121:J121">SUM(E119:E120)</f>
        <v>1521882</v>
      </c>
      <c r="F121" s="418">
        <f t="shared" si="3"/>
        <v>1700000</v>
      </c>
      <c r="G121" s="418">
        <f t="shared" si="3"/>
        <v>425000</v>
      </c>
      <c r="H121" s="418">
        <f t="shared" si="3"/>
        <v>425000</v>
      </c>
      <c r="I121" s="418">
        <f t="shared" si="3"/>
        <v>425000</v>
      </c>
      <c r="J121" s="418">
        <f t="shared" si="3"/>
        <v>425000</v>
      </c>
    </row>
  </sheetData>
  <sheetProtection/>
  <mergeCells count="33">
    <mergeCell ref="H9:H10"/>
    <mergeCell ref="J9:J10"/>
    <mergeCell ref="I9:I10"/>
    <mergeCell ref="J65:J66"/>
    <mergeCell ref="D11:J11"/>
    <mergeCell ref="D46:J46"/>
    <mergeCell ref="C5:J5"/>
    <mergeCell ref="C9:C10"/>
    <mergeCell ref="D9:D10"/>
    <mergeCell ref="E9:E10"/>
    <mergeCell ref="F9:F10"/>
    <mergeCell ref="E105:E106"/>
    <mergeCell ref="F105:F106"/>
    <mergeCell ref="G105:G106"/>
    <mergeCell ref="C61:J61"/>
    <mergeCell ref="G9:G10"/>
    <mergeCell ref="C65:C66"/>
    <mergeCell ref="D65:D66"/>
    <mergeCell ref="H105:H106"/>
    <mergeCell ref="I105:I106"/>
    <mergeCell ref="H65:H66"/>
    <mergeCell ref="I65:I66"/>
    <mergeCell ref="E65:E66"/>
    <mergeCell ref="F65:F66"/>
    <mergeCell ref="G65:G66"/>
    <mergeCell ref="C103:C104"/>
    <mergeCell ref="C105:C106"/>
    <mergeCell ref="D107:J107"/>
    <mergeCell ref="D111:J111"/>
    <mergeCell ref="D67:J67"/>
    <mergeCell ref="D80:J80"/>
    <mergeCell ref="D105:D106"/>
    <mergeCell ref="J105:J106"/>
  </mergeCells>
  <printOptions/>
  <pageMargins left="0.25" right="0.25" top="0.75" bottom="0.75" header="0.3" footer="0.3"/>
  <pageSetup fitToHeight="0" fitToWidth="1"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9"/>
  <sheetViews>
    <sheetView zoomScale="75" zoomScaleNormal="75" zoomScalePageLayoutView="0" workbookViewId="0" topLeftCell="A1">
      <selection activeCell="L16" sqref="L16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1" customWidth="1"/>
    <col min="6" max="6" width="19.00390625" style="1" customWidth="1"/>
    <col min="7" max="7" width="20.00390625" style="1" customWidth="1"/>
    <col min="8" max="8" width="19.8515625" style="1" customWidth="1"/>
    <col min="9" max="9" width="19.57421875" style="1" customWidth="1"/>
    <col min="10" max="10" width="19.421875" style="1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2" ht="15.75">
      <c r="D2" s="1" t="s">
        <v>945</v>
      </c>
    </row>
    <row r="3" s="13" customFormat="1" ht="27.75" customHeight="1">
      <c r="J3" s="13" t="s">
        <v>184</v>
      </c>
    </row>
    <row r="4" spans="4:17" ht="15.7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3:17" ht="15.75">
      <c r="C5" s="554" t="s">
        <v>35</v>
      </c>
      <c r="D5" s="554"/>
      <c r="E5" s="554"/>
      <c r="F5" s="554"/>
      <c r="G5" s="554"/>
      <c r="H5" s="554"/>
      <c r="I5" s="554"/>
      <c r="J5" s="554"/>
      <c r="K5" s="6"/>
      <c r="L5" s="6"/>
      <c r="M5" s="6"/>
      <c r="N5" s="6"/>
      <c r="O5" s="6"/>
      <c r="P5" s="6"/>
      <c r="Q5" s="6"/>
    </row>
    <row r="6" spans="4:17" ht="15.75"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4:17" ht="15.75">
      <c r="D7" s="8"/>
      <c r="E7" s="8"/>
      <c r="J7" s="31" t="s">
        <v>114</v>
      </c>
      <c r="L7" s="8"/>
      <c r="M7" s="8"/>
      <c r="N7" s="8"/>
      <c r="O7" s="8"/>
      <c r="P7" s="8"/>
      <c r="Q7" s="8"/>
    </row>
    <row r="8" spans="3:19" s="10" customFormat="1" ht="42" customHeight="1">
      <c r="C8" s="533" t="s">
        <v>115</v>
      </c>
      <c r="D8" s="555" t="s">
        <v>36</v>
      </c>
      <c r="E8" s="557" t="s">
        <v>842</v>
      </c>
      <c r="F8" s="557" t="s">
        <v>843</v>
      </c>
      <c r="G8" s="552" t="s">
        <v>844</v>
      </c>
      <c r="H8" s="552" t="s">
        <v>845</v>
      </c>
      <c r="I8" s="552" t="s">
        <v>846</v>
      </c>
      <c r="J8" s="552" t="s">
        <v>847</v>
      </c>
      <c r="K8" s="33"/>
      <c r="L8" s="33"/>
      <c r="M8" s="33"/>
      <c r="N8" s="33"/>
      <c r="O8" s="33"/>
      <c r="P8" s="34"/>
      <c r="Q8" s="12"/>
      <c r="R8" s="12"/>
      <c r="S8" s="12"/>
    </row>
    <row r="9" spans="3:19" s="10" customFormat="1" ht="19.5" customHeight="1">
      <c r="C9" s="533"/>
      <c r="D9" s="556"/>
      <c r="E9" s="557"/>
      <c r="F9" s="557"/>
      <c r="G9" s="553"/>
      <c r="H9" s="553"/>
      <c r="I9" s="553"/>
      <c r="J9" s="553"/>
      <c r="K9" s="12"/>
      <c r="L9" s="12"/>
      <c r="M9" s="12"/>
      <c r="N9" s="12"/>
      <c r="O9" s="12"/>
      <c r="P9" s="12"/>
      <c r="Q9" s="12"/>
      <c r="R9" s="12"/>
      <c r="S9" s="12"/>
    </row>
    <row r="10" spans="3:19" s="9" customFormat="1" ht="34.5" customHeight="1">
      <c r="C10" s="27" t="s">
        <v>164</v>
      </c>
      <c r="D10" s="35" t="s">
        <v>37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17"/>
      <c r="L10" s="17"/>
      <c r="M10" s="17"/>
      <c r="N10" s="17"/>
      <c r="O10" s="17"/>
      <c r="P10" s="17"/>
      <c r="Q10" s="17"/>
      <c r="R10" s="17"/>
      <c r="S10" s="17"/>
    </row>
    <row r="11" spans="3:19" s="9" customFormat="1" ht="32.25" customHeight="1">
      <c r="C11" s="27" t="s">
        <v>165</v>
      </c>
      <c r="D11" s="35" t="s">
        <v>38</v>
      </c>
      <c r="E11" s="37">
        <v>220000</v>
      </c>
      <c r="F11" s="36">
        <v>300000</v>
      </c>
      <c r="G11" s="36">
        <v>75000</v>
      </c>
      <c r="H11" s="36">
        <v>75000</v>
      </c>
      <c r="I11" s="36">
        <v>75000</v>
      </c>
      <c r="J11" s="36">
        <v>75000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3:19" s="9" customFormat="1" ht="33.75" customHeight="1">
      <c r="C12" s="27" t="s">
        <v>166</v>
      </c>
      <c r="D12" s="35" t="s">
        <v>39</v>
      </c>
      <c r="E12" s="36">
        <v>100000</v>
      </c>
      <c r="F12" s="36">
        <v>150000</v>
      </c>
      <c r="G12" s="36">
        <v>37500</v>
      </c>
      <c r="H12" s="36">
        <v>37500</v>
      </c>
      <c r="I12" s="36">
        <v>37500</v>
      </c>
      <c r="J12" s="36">
        <v>37500</v>
      </c>
      <c r="K12" s="17"/>
      <c r="L12" s="17"/>
      <c r="M12" s="17"/>
      <c r="N12" s="17"/>
      <c r="O12" s="17"/>
      <c r="P12" s="17"/>
      <c r="Q12" s="17"/>
      <c r="R12" s="17"/>
      <c r="S12" s="17"/>
    </row>
    <row r="13" spans="3:19" s="9" customFormat="1" ht="33" customHeight="1">
      <c r="C13" s="27" t="s">
        <v>167</v>
      </c>
      <c r="D13" s="35" t="s">
        <v>40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17"/>
      <c r="L13" s="17"/>
      <c r="M13" s="17"/>
      <c r="N13" s="17"/>
      <c r="O13" s="17"/>
      <c r="P13" s="17"/>
      <c r="Q13" s="17"/>
      <c r="R13" s="17"/>
      <c r="S13" s="17"/>
    </row>
    <row r="14" spans="3:19" s="9" customFormat="1" ht="34.5" customHeight="1">
      <c r="C14" s="27" t="s">
        <v>168</v>
      </c>
      <c r="D14" s="35" t="s">
        <v>137</v>
      </c>
      <c r="E14" s="36">
        <v>946000</v>
      </c>
      <c r="F14" s="36">
        <v>850000</v>
      </c>
      <c r="G14" s="36">
        <v>125000</v>
      </c>
      <c r="H14" s="36">
        <v>240000</v>
      </c>
      <c r="I14" s="36">
        <v>240000</v>
      </c>
      <c r="J14" s="36">
        <v>245000</v>
      </c>
      <c r="K14" s="17"/>
      <c r="L14" s="17"/>
      <c r="M14" s="17"/>
      <c r="N14" s="17"/>
      <c r="O14" s="17"/>
      <c r="P14" s="17"/>
      <c r="Q14" s="17"/>
      <c r="R14" s="17"/>
      <c r="S14" s="17"/>
    </row>
    <row r="15" spans="3:19" s="9" customFormat="1" ht="34.5" customHeight="1">
      <c r="C15" s="27" t="s">
        <v>169</v>
      </c>
      <c r="D15" s="35" t="s">
        <v>41</v>
      </c>
      <c r="E15" s="36">
        <v>390000</v>
      </c>
      <c r="F15" s="36">
        <v>1100000</v>
      </c>
      <c r="G15" s="36">
        <v>275000</v>
      </c>
      <c r="H15" s="36">
        <v>275000</v>
      </c>
      <c r="I15" s="36">
        <v>275000</v>
      </c>
      <c r="J15" s="36">
        <v>275000</v>
      </c>
      <c r="K15" s="17"/>
      <c r="L15" s="17"/>
      <c r="M15" s="17"/>
      <c r="N15" s="17"/>
      <c r="O15" s="17"/>
      <c r="P15" s="17"/>
      <c r="Q15" s="17"/>
      <c r="R15" s="17"/>
      <c r="S15" s="17"/>
    </row>
    <row r="16" spans="3:19" s="9" customFormat="1" ht="34.5" customHeight="1">
      <c r="C16" s="27" t="s">
        <v>170</v>
      </c>
      <c r="D16" s="35" t="s">
        <v>31</v>
      </c>
      <c r="E16" s="36">
        <v>200000</v>
      </c>
      <c r="F16" s="36">
        <v>500000</v>
      </c>
      <c r="G16" s="36">
        <v>100000</v>
      </c>
      <c r="H16" s="36">
        <v>100000</v>
      </c>
      <c r="I16" s="36">
        <v>150000</v>
      </c>
      <c r="J16" s="36">
        <v>150000</v>
      </c>
      <c r="K16" s="17"/>
      <c r="L16" s="17"/>
      <c r="M16" s="17"/>
      <c r="N16" s="17"/>
      <c r="O16" s="17"/>
      <c r="P16" s="17"/>
      <c r="Q16" s="17"/>
      <c r="R16" s="17"/>
      <c r="S16" s="17"/>
    </row>
    <row r="19" spans="4:10" ht="20.25" customHeight="1">
      <c r="D19" s="18"/>
      <c r="E19" s="3"/>
      <c r="F19" s="3"/>
      <c r="G19" s="3"/>
      <c r="H19" s="3"/>
      <c r="I19" s="3"/>
      <c r="J19" s="3"/>
    </row>
  </sheetData>
  <sheetProtection/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48"/>
    </sheetView>
  </sheetViews>
  <sheetFormatPr defaultColWidth="9.140625" defaultRowHeight="12.75"/>
  <cols>
    <col min="1" max="1" width="25.28125" style="0" customWidth="1"/>
    <col min="2" max="2" width="22.421875" style="0" customWidth="1"/>
    <col min="3" max="3" width="24.421875" style="0" customWidth="1"/>
    <col min="4" max="4" width="31.7109375" style="0" customWidth="1"/>
    <col min="5" max="5" width="29.8515625" style="0" customWidth="1"/>
  </cols>
  <sheetData>
    <row r="1" ht="12.75">
      <c r="E1" t="s">
        <v>738</v>
      </c>
    </row>
    <row r="3" spans="1:5" ht="20.25">
      <c r="A3" s="559" t="s">
        <v>848</v>
      </c>
      <c r="B3" s="559"/>
      <c r="C3" s="559"/>
      <c r="D3" s="559"/>
      <c r="E3" s="559"/>
    </row>
    <row r="4" spans="1:5" ht="14.25" customHeight="1">
      <c r="A4" s="238"/>
      <c r="B4" s="238"/>
      <c r="C4" s="238"/>
      <c r="D4" s="238"/>
      <c r="E4" s="238"/>
    </row>
    <row r="5" spans="1:5" ht="12.75" customHeight="1">
      <c r="A5" s="561" t="s">
        <v>743</v>
      </c>
      <c r="B5" s="562" t="s">
        <v>739</v>
      </c>
      <c r="C5" s="562" t="s">
        <v>740</v>
      </c>
      <c r="D5" s="562" t="s">
        <v>741</v>
      </c>
      <c r="E5" s="562" t="s">
        <v>742</v>
      </c>
    </row>
    <row r="6" spans="1:5" ht="24" customHeight="1">
      <c r="A6" s="568"/>
      <c r="B6" s="564"/>
      <c r="C6" s="564"/>
      <c r="D6" s="564"/>
      <c r="E6" s="564"/>
    </row>
    <row r="7" spans="1:5" ht="14.25">
      <c r="A7" s="239" t="s">
        <v>190</v>
      </c>
      <c r="B7" s="246">
        <v>319</v>
      </c>
      <c r="C7" s="246">
        <v>192</v>
      </c>
      <c r="D7" s="246">
        <v>191</v>
      </c>
      <c r="E7" s="383">
        <v>1</v>
      </c>
    </row>
    <row r="8" spans="1:5" ht="14.25">
      <c r="A8" s="239" t="s">
        <v>191</v>
      </c>
      <c r="B8" s="246">
        <v>319</v>
      </c>
      <c r="C8" s="246">
        <v>192</v>
      </c>
      <c r="D8" s="246">
        <v>191</v>
      </c>
      <c r="E8" s="383">
        <v>1</v>
      </c>
    </row>
    <row r="9" spans="1:5" ht="14.25">
      <c r="A9" s="239" t="s">
        <v>192</v>
      </c>
      <c r="B9" s="246">
        <v>319</v>
      </c>
      <c r="C9" s="246">
        <v>192</v>
      </c>
      <c r="D9" s="246">
        <v>191</v>
      </c>
      <c r="E9" s="383">
        <v>1</v>
      </c>
    </row>
    <row r="10" spans="1:5" ht="14.25">
      <c r="A10" s="239" t="s">
        <v>193</v>
      </c>
      <c r="B10" s="246">
        <v>319</v>
      </c>
      <c r="C10" s="246">
        <v>192</v>
      </c>
      <c r="D10" s="246">
        <v>191</v>
      </c>
      <c r="E10" s="383">
        <v>1</v>
      </c>
    </row>
    <row r="11" spans="1:5" ht="14.25">
      <c r="A11" s="239" t="s">
        <v>194</v>
      </c>
      <c r="B11" s="246">
        <v>319</v>
      </c>
      <c r="C11" s="246">
        <v>191</v>
      </c>
      <c r="D11" s="246">
        <v>190</v>
      </c>
      <c r="E11" s="383">
        <v>1</v>
      </c>
    </row>
    <row r="12" spans="1:5" ht="14.25">
      <c r="A12" s="239" t="s">
        <v>195</v>
      </c>
      <c r="B12" s="246">
        <v>319</v>
      </c>
      <c r="C12" s="246">
        <v>190</v>
      </c>
      <c r="D12" s="246">
        <v>189</v>
      </c>
      <c r="E12" s="383">
        <v>1</v>
      </c>
    </row>
    <row r="13" spans="1:5" ht="14.25">
      <c r="A13" s="239" t="s">
        <v>196</v>
      </c>
      <c r="B13" s="246">
        <v>319</v>
      </c>
      <c r="C13" s="246">
        <v>189</v>
      </c>
      <c r="D13" s="246">
        <v>188</v>
      </c>
      <c r="E13" s="383">
        <v>1</v>
      </c>
    </row>
    <row r="14" spans="1:5" ht="14.25">
      <c r="A14" s="239" t="s">
        <v>197</v>
      </c>
      <c r="B14" s="246">
        <v>319</v>
      </c>
      <c r="C14" s="246">
        <v>189</v>
      </c>
      <c r="D14" s="246">
        <v>188</v>
      </c>
      <c r="E14" s="383">
        <v>1</v>
      </c>
    </row>
    <row r="15" spans="1:5" ht="14.25">
      <c r="A15" s="239" t="s">
        <v>198</v>
      </c>
      <c r="B15" s="246">
        <v>319</v>
      </c>
      <c r="C15" s="246">
        <v>189</v>
      </c>
      <c r="D15" s="246">
        <v>188</v>
      </c>
      <c r="E15" s="383">
        <v>1</v>
      </c>
    </row>
    <row r="16" spans="1:5" ht="14.25">
      <c r="A16" s="239" t="s">
        <v>199</v>
      </c>
      <c r="B16" s="246">
        <v>319</v>
      </c>
      <c r="C16" s="246">
        <v>189</v>
      </c>
      <c r="D16" s="246">
        <v>188</v>
      </c>
      <c r="E16" s="383">
        <v>1</v>
      </c>
    </row>
    <row r="17" spans="1:5" ht="14.25">
      <c r="A17" s="239" t="s">
        <v>200</v>
      </c>
      <c r="B17" s="246">
        <v>319</v>
      </c>
      <c r="C17" s="246">
        <v>189</v>
      </c>
      <c r="D17" s="246">
        <v>188</v>
      </c>
      <c r="E17" s="383">
        <v>1</v>
      </c>
    </row>
    <row r="18" spans="1:5" ht="14.25">
      <c r="A18" s="239" t="s">
        <v>201</v>
      </c>
      <c r="B18" s="246">
        <v>319</v>
      </c>
      <c r="C18" s="246">
        <v>189</v>
      </c>
      <c r="D18" s="246">
        <v>188</v>
      </c>
      <c r="E18" s="383">
        <v>1</v>
      </c>
    </row>
    <row r="19" spans="1:5" ht="14.25">
      <c r="A19" s="239"/>
      <c r="B19" s="246"/>
      <c r="C19" s="246"/>
      <c r="D19" s="246"/>
      <c r="E19" s="241"/>
    </row>
    <row r="20" spans="1:5" ht="14.25">
      <c r="A20" s="242" t="s">
        <v>25</v>
      </c>
      <c r="B20" s="246">
        <v>319</v>
      </c>
      <c r="C20" s="247">
        <v>189</v>
      </c>
      <c r="D20" s="246">
        <v>188</v>
      </c>
      <c r="E20" s="383">
        <v>1</v>
      </c>
    </row>
    <row r="21" spans="1:5" ht="12.75">
      <c r="A21" s="558"/>
      <c r="B21" s="558"/>
      <c r="C21" s="558"/>
      <c r="D21" s="558"/>
      <c r="E21" s="558"/>
    </row>
    <row r="22" spans="1:5" ht="12.75">
      <c r="A22" s="243"/>
      <c r="B22" s="243"/>
      <c r="C22" s="243"/>
      <c r="D22" s="76"/>
      <c r="E22" s="76"/>
    </row>
    <row r="23" spans="1:5" ht="12.75">
      <c r="A23" s="76"/>
      <c r="B23" s="76"/>
      <c r="C23" s="76"/>
      <c r="D23" s="76"/>
      <c r="E23" s="76"/>
    </row>
    <row r="24" spans="1:5" ht="12.75">
      <c r="A24" s="76"/>
      <c r="B24" s="76"/>
      <c r="C24" s="76"/>
      <c r="D24" s="76"/>
      <c r="E24" s="76"/>
    </row>
    <row r="25" spans="1:5" ht="12.75">
      <c r="A25" s="76"/>
      <c r="B25" s="76"/>
      <c r="C25" s="76"/>
      <c r="D25" s="76"/>
      <c r="E25" s="76"/>
    </row>
    <row r="26" spans="1:5" ht="12.75">
      <c r="A26" s="76"/>
      <c r="B26" s="76"/>
      <c r="C26" s="76"/>
      <c r="D26" s="76"/>
      <c r="E26" s="76"/>
    </row>
    <row r="27" spans="1:5" ht="20.25">
      <c r="A27" s="559" t="s">
        <v>849</v>
      </c>
      <c r="B27" s="560"/>
      <c r="C27" s="560"/>
      <c r="D27" s="560"/>
      <c r="E27" s="560"/>
    </row>
    <row r="28" spans="1:5" ht="14.25">
      <c r="A28" s="244"/>
      <c r="B28" s="245"/>
      <c r="C28" s="245"/>
      <c r="D28" s="245"/>
      <c r="E28" s="245"/>
    </row>
    <row r="29" spans="1:5" ht="12.75" customHeight="1">
      <c r="A29" s="561" t="s">
        <v>861</v>
      </c>
      <c r="B29" s="562" t="s">
        <v>739</v>
      </c>
      <c r="C29" s="562" t="s">
        <v>744</v>
      </c>
      <c r="D29" s="562" t="s">
        <v>745</v>
      </c>
      <c r="E29" s="565" t="s">
        <v>746</v>
      </c>
    </row>
    <row r="30" spans="1:5" ht="12.75">
      <c r="A30" s="561"/>
      <c r="B30" s="563"/>
      <c r="C30" s="563"/>
      <c r="D30" s="563"/>
      <c r="E30" s="566"/>
    </row>
    <row r="31" spans="1:5" ht="12.75">
      <c r="A31" s="561"/>
      <c r="B31" s="564"/>
      <c r="C31" s="564"/>
      <c r="D31" s="564"/>
      <c r="E31" s="567"/>
    </row>
    <row r="32" spans="1:5" ht="14.25">
      <c r="A32" s="239" t="s">
        <v>190</v>
      </c>
      <c r="B32" s="246">
        <v>319</v>
      </c>
      <c r="C32" s="246">
        <v>189</v>
      </c>
      <c r="D32" s="246">
        <v>188</v>
      </c>
      <c r="E32" s="383">
        <v>1</v>
      </c>
    </row>
    <row r="33" spans="1:5" ht="14.25">
      <c r="A33" s="239" t="s">
        <v>191</v>
      </c>
      <c r="B33" s="246">
        <v>319</v>
      </c>
      <c r="C33" s="246">
        <v>189</v>
      </c>
      <c r="D33" s="246">
        <v>188</v>
      </c>
      <c r="E33" s="383">
        <v>1</v>
      </c>
    </row>
    <row r="34" spans="1:5" ht="14.25">
      <c r="A34" s="239" t="s">
        <v>192</v>
      </c>
      <c r="B34" s="246">
        <v>319</v>
      </c>
      <c r="C34" s="246">
        <v>188</v>
      </c>
      <c r="D34" s="246">
        <v>187</v>
      </c>
      <c r="E34" s="383">
        <v>1</v>
      </c>
    </row>
    <row r="35" spans="1:5" ht="14.25">
      <c r="A35" s="239" t="s">
        <v>193</v>
      </c>
      <c r="B35" s="246">
        <v>319</v>
      </c>
      <c r="C35" s="246">
        <v>188</v>
      </c>
      <c r="D35" s="246">
        <v>187</v>
      </c>
      <c r="E35" s="383">
        <v>1</v>
      </c>
    </row>
    <row r="36" spans="1:5" ht="14.25">
      <c r="A36" s="239" t="s">
        <v>194</v>
      </c>
      <c r="B36" s="246">
        <v>319</v>
      </c>
      <c r="C36" s="246">
        <v>187</v>
      </c>
      <c r="D36" s="246">
        <v>186</v>
      </c>
      <c r="E36" s="383">
        <v>1</v>
      </c>
    </row>
    <row r="37" spans="1:5" ht="14.25">
      <c r="A37" s="239" t="s">
        <v>195</v>
      </c>
      <c r="B37" s="246">
        <v>319</v>
      </c>
      <c r="C37" s="246">
        <v>187</v>
      </c>
      <c r="D37" s="246">
        <v>186</v>
      </c>
      <c r="E37" s="383">
        <v>1</v>
      </c>
    </row>
    <row r="38" spans="1:5" ht="14.25">
      <c r="A38" s="239" t="s">
        <v>196</v>
      </c>
      <c r="B38" s="246">
        <v>319</v>
      </c>
      <c r="C38" s="246">
        <v>186</v>
      </c>
      <c r="D38" s="246">
        <v>185</v>
      </c>
      <c r="E38" s="383">
        <v>1</v>
      </c>
    </row>
    <row r="39" spans="1:5" ht="14.25">
      <c r="A39" s="239" t="s">
        <v>197</v>
      </c>
      <c r="B39" s="246">
        <v>319</v>
      </c>
      <c r="C39" s="246">
        <v>186</v>
      </c>
      <c r="D39" s="246">
        <v>185</v>
      </c>
      <c r="E39" s="383">
        <v>1</v>
      </c>
    </row>
    <row r="40" spans="1:5" ht="14.25">
      <c r="A40" s="239" t="s">
        <v>198</v>
      </c>
      <c r="B40" s="246">
        <v>319</v>
      </c>
      <c r="C40" s="246">
        <v>185</v>
      </c>
      <c r="D40" s="246">
        <v>184</v>
      </c>
      <c r="E40" s="383">
        <v>1</v>
      </c>
    </row>
    <row r="41" spans="1:5" ht="14.25">
      <c r="A41" s="239" t="s">
        <v>199</v>
      </c>
      <c r="B41" s="246">
        <v>319</v>
      </c>
      <c r="C41" s="246">
        <v>185</v>
      </c>
      <c r="D41" s="246">
        <v>184</v>
      </c>
      <c r="E41" s="383">
        <v>1</v>
      </c>
    </row>
    <row r="42" spans="1:5" ht="14.25">
      <c r="A42" s="239" t="s">
        <v>200</v>
      </c>
      <c r="B42" s="246">
        <v>319</v>
      </c>
      <c r="C42" s="246">
        <v>184</v>
      </c>
      <c r="D42" s="246">
        <v>183</v>
      </c>
      <c r="E42" s="383">
        <v>1</v>
      </c>
    </row>
    <row r="43" spans="1:5" ht="14.25">
      <c r="A43" s="239" t="s">
        <v>201</v>
      </c>
      <c r="B43" s="246">
        <v>319</v>
      </c>
      <c r="C43" s="246">
        <v>184</v>
      </c>
      <c r="D43" s="246">
        <v>183</v>
      </c>
      <c r="E43" s="383">
        <v>1</v>
      </c>
    </row>
    <row r="44" spans="1:5" ht="14.25">
      <c r="A44" s="239"/>
      <c r="B44" s="240"/>
      <c r="C44" s="240"/>
      <c r="D44" s="240"/>
      <c r="E44" s="241"/>
    </row>
    <row r="45" spans="1:5" ht="14.25">
      <c r="A45" s="242" t="s">
        <v>25</v>
      </c>
      <c r="B45" s="246">
        <v>319</v>
      </c>
      <c r="C45" s="246">
        <v>184</v>
      </c>
      <c r="D45" s="246">
        <v>183</v>
      </c>
      <c r="E45" s="383">
        <v>1</v>
      </c>
    </row>
    <row r="47" ht="12.75">
      <c r="A47" s="248" t="s">
        <v>753</v>
      </c>
    </row>
  </sheetData>
  <sheetProtection/>
  <mergeCells count="13">
    <mergeCell ref="A3:E3"/>
    <mergeCell ref="A5:A6"/>
    <mergeCell ref="B5:B6"/>
    <mergeCell ref="C5:C6"/>
    <mergeCell ref="D5:D6"/>
    <mergeCell ref="E5:E6"/>
    <mergeCell ref="A21:E21"/>
    <mergeCell ref="A27:E27"/>
    <mergeCell ref="A29:A31"/>
    <mergeCell ref="B29:B31"/>
    <mergeCell ref="C29:C31"/>
    <mergeCell ref="D29:D31"/>
    <mergeCell ref="E29:E3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zoomScalePageLayoutView="0" workbookViewId="0" topLeftCell="A10">
      <selection activeCell="T39" sqref="T39"/>
    </sheetView>
  </sheetViews>
  <sheetFormatPr defaultColWidth="9.140625" defaultRowHeight="12.75"/>
  <cols>
    <col min="1" max="1" width="12.57421875" style="0" customWidth="1"/>
    <col min="2" max="2" width="7.140625" style="0" customWidth="1"/>
    <col min="3" max="3" width="15.00390625" style="0" customWidth="1"/>
    <col min="4" max="4" width="10.28125" style="0" customWidth="1"/>
    <col min="5" max="5" width="6.421875" style="0" customWidth="1"/>
    <col min="6" max="6" width="12.7109375" style="0" customWidth="1"/>
    <col min="7" max="7" width="13.140625" style="0" customWidth="1"/>
    <col min="8" max="8" width="11.57421875" style="0" customWidth="1"/>
    <col min="9" max="9" width="6.28125" style="0" customWidth="1"/>
    <col min="10" max="10" width="7.140625" style="0" customWidth="1"/>
    <col min="11" max="11" width="6.140625" style="0" customWidth="1"/>
    <col min="12" max="12" width="6.57421875" style="0" customWidth="1"/>
    <col min="13" max="13" width="7.8515625" style="0" customWidth="1"/>
    <col min="14" max="14" width="10.57421875" style="0" customWidth="1"/>
    <col min="15" max="15" width="13.00390625" style="0" customWidth="1"/>
    <col min="16" max="16" width="13.421875" style="0" customWidth="1"/>
    <col min="17" max="17" width="14.57421875" style="0" customWidth="1"/>
  </cols>
  <sheetData>
    <row r="2" spans="1:16" ht="12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349" t="s">
        <v>413</v>
      </c>
      <c r="P2" s="350"/>
    </row>
    <row r="3" spans="1:16" ht="12.7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350"/>
    </row>
    <row r="4" spans="1:16" ht="12.75">
      <c r="A4" s="571" t="s">
        <v>862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351"/>
    </row>
    <row r="5" spans="1:16" ht="6" customHeight="1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351"/>
    </row>
    <row r="6" spans="1:16" ht="13.5" customHeight="1">
      <c r="A6" s="573" t="s">
        <v>850</v>
      </c>
      <c r="B6" s="575" t="s">
        <v>25</v>
      </c>
      <c r="C6" s="575"/>
      <c r="D6" s="575"/>
      <c r="E6" s="576" t="s">
        <v>747</v>
      </c>
      <c r="F6" s="576"/>
      <c r="G6" s="576"/>
      <c r="H6" s="576"/>
      <c r="I6" s="577" t="s">
        <v>748</v>
      </c>
      <c r="J6" s="577"/>
      <c r="K6" s="577"/>
      <c r="L6" s="577"/>
      <c r="M6" s="576" t="s">
        <v>749</v>
      </c>
      <c r="N6" s="576"/>
      <c r="O6" s="576"/>
      <c r="P6" s="576"/>
    </row>
    <row r="7" spans="1:16" ht="12.75" customHeight="1">
      <c r="A7" s="574"/>
      <c r="B7" s="578" t="s">
        <v>750</v>
      </c>
      <c r="C7" s="578" t="s">
        <v>863</v>
      </c>
      <c r="D7" s="578" t="s">
        <v>751</v>
      </c>
      <c r="E7" s="578" t="s">
        <v>750</v>
      </c>
      <c r="F7" s="578" t="s">
        <v>864</v>
      </c>
      <c r="G7" s="578" t="s">
        <v>865</v>
      </c>
      <c r="H7" s="578" t="s">
        <v>751</v>
      </c>
      <c r="I7" s="578" t="s">
        <v>750</v>
      </c>
      <c r="J7" s="578" t="s">
        <v>864</v>
      </c>
      <c r="K7" s="578" t="s">
        <v>865</v>
      </c>
      <c r="L7" s="578" t="s">
        <v>751</v>
      </c>
      <c r="M7" s="578" t="s">
        <v>750</v>
      </c>
      <c r="N7" s="578" t="s">
        <v>864</v>
      </c>
      <c r="O7" s="578" t="s">
        <v>865</v>
      </c>
      <c r="P7" s="569" t="s">
        <v>751</v>
      </c>
    </row>
    <row r="8" spans="1:16" ht="22.5" customHeight="1">
      <c r="A8" s="574"/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0"/>
    </row>
    <row r="9" spans="1:16" ht="12.75">
      <c r="A9" s="352" t="s">
        <v>190</v>
      </c>
      <c r="B9" s="388">
        <v>193</v>
      </c>
      <c r="C9" s="388">
        <v>17200000</v>
      </c>
      <c r="D9" s="388">
        <f>C9/B9</f>
        <v>89119.17098445595</v>
      </c>
      <c r="E9" s="353">
        <v>190</v>
      </c>
      <c r="F9" s="389">
        <v>16743705.649999999</v>
      </c>
      <c r="G9" s="389">
        <v>15680946.439999998</v>
      </c>
      <c r="H9" s="389">
        <f>G9/E9</f>
        <v>82531.29705263156</v>
      </c>
      <c r="I9" s="384" t="s">
        <v>900</v>
      </c>
      <c r="J9" s="385" t="s">
        <v>900</v>
      </c>
      <c r="K9" s="385" t="s">
        <v>900</v>
      </c>
      <c r="L9" s="385" t="s">
        <v>900</v>
      </c>
      <c r="M9" s="354">
        <v>2</v>
      </c>
      <c r="N9" s="354">
        <v>455925</v>
      </c>
      <c r="O9" s="354">
        <v>418754</v>
      </c>
      <c r="P9" s="393">
        <f>O9/M9</f>
        <v>209377</v>
      </c>
    </row>
    <row r="10" spans="1:16" ht="12.75">
      <c r="A10" s="352" t="s">
        <v>191</v>
      </c>
      <c r="B10" s="388">
        <v>193</v>
      </c>
      <c r="C10" s="388">
        <v>16100000</v>
      </c>
      <c r="D10" s="388">
        <f aca="true" t="shared" si="0" ref="D10:D20">C10/B10</f>
        <v>83419.68911917099</v>
      </c>
      <c r="E10" s="353">
        <v>188</v>
      </c>
      <c r="F10" s="389">
        <v>15601409</v>
      </c>
      <c r="G10" s="389">
        <v>14616313.28</v>
      </c>
      <c r="H10" s="389">
        <f aca="true" t="shared" si="1" ref="H10:H20">G10/E10</f>
        <v>77746.34723404255</v>
      </c>
      <c r="I10" s="384" t="s">
        <v>900</v>
      </c>
      <c r="J10" s="385" t="s">
        <v>900</v>
      </c>
      <c r="K10" s="385" t="s">
        <v>900</v>
      </c>
      <c r="L10" s="385" t="s">
        <v>900</v>
      </c>
      <c r="M10" s="354">
        <v>2</v>
      </c>
      <c r="N10" s="354">
        <v>417308</v>
      </c>
      <c r="O10" s="354">
        <v>382323</v>
      </c>
      <c r="P10" s="393">
        <f aca="true" t="shared" si="2" ref="P10:P20">O10/M10</f>
        <v>191161.5</v>
      </c>
    </row>
    <row r="11" spans="1:16" ht="12.75">
      <c r="A11" s="352" t="s">
        <v>192</v>
      </c>
      <c r="B11" s="388">
        <v>193</v>
      </c>
      <c r="C11" s="388">
        <v>16560000</v>
      </c>
      <c r="D11" s="388">
        <f t="shared" si="0"/>
        <v>85803.10880829016</v>
      </c>
      <c r="E11" s="353">
        <v>188</v>
      </c>
      <c r="F11" s="389">
        <v>16096779</v>
      </c>
      <c r="G11" s="389">
        <v>14920480.36</v>
      </c>
      <c r="H11" s="389">
        <f t="shared" si="1"/>
        <v>79364.25723404255</v>
      </c>
      <c r="I11" s="384" t="s">
        <v>900</v>
      </c>
      <c r="J11" s="385" t="s">
        <v>900</v>
      </c>
      <c r="K11" s="385" t="s">
        <v>900</v>
      </c>
      <c r="L11" s="385" t="s">
        <v>900</v>
      </c>
      <c r="M11" s="354">
        <v>2</v>
      </c>
      <c r="N11" s="354">
        <v>458261</v>
      </c>
      <c r="O11" s="354">
        <v>415502</v>
      </c>
      <c r="P11" s="393">
        <f t="shared" si="2"/>
        <v>207751</v>
      </c>
    </row>
    <row r="12" spans="1:16" ht="12.75">
      <c r="A12" s="352" t="s">
        <v>193</v>
      </c>
      <c r="B12" s="388">
        <v>193</v>
      </c>
      <c r="C12" s="388">
        <v>17400000</v>
      </c>
      <c r="D12" s="388">
        <f t="shared" si="0"/>
        <v>90155.44041450777</v>
      </c>
      <c r="E12" s="353">
        <v>189</v>
      </c>
      <c r="F12" s="389">
        <v>16758405</v>
      </c>
      <c r="G12" s="389">
        <v>15628194.02</v>
      </c>
      <c r="H12" s="389">
        <f t="shared" si="1"/>
        <v>82688.85724867725</v>
      </c>
      <c r="I12" s="384" t="s">
        <v>900</v>
      </c>
      <c r="J12" s="385" t="s">
        <v>900</v>
      </c>
      <c r="K12" s="385" t="s">
        <v>900</v>
      </c>
      <c r="L12" s="385" t="s">
        <v>900</v>
      </c>
      <c r="M12" s="354">
        <v>2</v>
      </c>
      <c r="N12" s="354">
        <v>459616</v>
      </c>
      <c r="O12" s="354">
        <v>423743</v>
      </c>
      <c r="P12" s="393">
        <f t="shared" si="2"/>
        <v>211871.5</v>
      </c>
    </row>
    <row r="13" spans="1:16" ht="12.75">
      <c r="A13" s="352" t="s">
        <v>194</v>
      </c>
      <c r="B13" s="388">
        <v>193</v>
      </c>
      <c r="C13" s="388">
        <v>16500000</v>
      </c>
      <c r="D13" s="388">
        <f t="shared" si="0"/>
        <v>85492.22797927461</v>
      </c>
      <c r="E13" s="353">
        <v>190</v>
      </c>
      <c r="F13" s="389">
        <v>16061458</v>
      </c>
      <c r="G13" s="389">
        <v>14954151.86</v>
      </c>
      <c r="H13" s="389">
        <f t="shared" si="1"/>
        <v>78706.06242105263</v>
      </c>
      <c r="I13" s="384" t="s">
        <v>900</v>
      </c>
      <c r="J13" s="385" t="s">
        <v>900</v>
      </c>
      <c r="K13" s="385" t="s">
        <v>900</v>
      </c>
      <c r="L13" s="385" t="s">
        <v>900</v>
      </c>
      <c r="M13" s="354">
        <v>2</v>
      </c>
      <c r="N13" s="354">
        <v>436397</v>
      </c>
      <c r="O13" s="354">
        <v>397449</v>
      </c>
      <c r="P13" s="393">
        <f t="shared" si="2"/>
        <v>198724.5</v>
      </c>
    </row>
    <row r="14" spans="1:16" ht="12.75">
      <c r="A14" s="352" t="s">
        <v>195</v>
      </c>
      <c r="B14" s="388">
        <v>193</v>
      </c>
      <c r="C14" s="388">
        <v>16560000</v>
      </c>
      <c r="D14" s="388">
        <f t="shared" si="0"/>
        <v>85803.10880829016</v>
      </c>
      <c r="E14" s="353">
        <v>190</v>
      </c>
      <c r="F14" s="389">
        <v>16097489.63</v>
      </c>
      <c r="G14" s="389">
        <v>15056089.71</v>
      </c>
      <c r="H14" s="389">
        <f t="shared" si="1"/>
        <v>79242.57742105264</v>
      </c>
      <c r="I14" s="384" t="s">
        <v>900</v>
      </c>
      <c r="J14" s="385" t="s">
        <v>900</v>
      </c>
      <c r="K14" s="385" t="s">
        <v>900</v>
      </c>
      <c r="L14" s="385" t="s">
        <v>900</v>
      </c>
      <c r="M14" s="354">
        <v>2</v>
      </c>
      <c r="N14" s="354">
        <v>457448.37</v>
      </c>
      <c r="O14" s="354">
        <v>414163</v>
      </c>
      <c r="P14" s="393">
        <f t="shared" si="2"/>
        <v>207081.5</v>
      </c>
    </row>
    <row r="15" spans="1:16" ht="12.75">
      <c r="A15" s="352" t="s">
        <v>196</v>
      </c>
      <c r="B15" s="388">
        <v>193</v>
      </c>
      <c r="C15" s="388">
        <v>17160000</v>
      </c>
      <c r="D15" s="388">
        <f t="shared" si="0"/>
        <v>88911.9170984456</v>
      </c>
      <c r="E15" s="353">
        <v>189</v>
      </c>
      <c r="F15" s="389">
        <v>16676709.82</v>
      </c>
      <c r="G15" s="389">
        <v>15542501.73</v>
      </c>
      <c r="H15" s="389">
        <f t="shared" si="1"/>
        <v>82235.4588888889</v>
      </c>
      <c r="I15" s="384" t="s">
        <v>900</v>
      </c>
      <c r="J15" s="385" t="s">
        <v>900</v>
      </c>
      <c r="K15" s="385" t="s">
        <v>900</v>
      </c>
      <c r="L15" s="385" t="s">
        <v>900</v>
      </c>
      <c r="M15" s="354">
        <v>2</v>
      </c>
      <c r="N15" s="354">
        <v>478712.64</v>
      </c>
      <c r="O15" s="354">
        <v>433652</v>
      </c>
      <c r="P15" s="393">
        <f t="shared" si="2"/>
        <v>216826</v>
      </c>
    </row>
    <row r="16" spans="1:16" ht="12.75">
      <c r="A16" s="352" t="s">
        <v>197</v>
      </c>
      <c r="B16" s="388">
        <v>193</v>
      </c>
      <c r="C16" s="388">
        <v>15900000</v>
      </c>
      <c r="D16" s="388">
        <f t="shared" si="0"/>
        <v>82383.41968911917</v>
      </c>
      <c r="E16" s="353">
        <v>187</v>
      </c>
      <c r="F16" s="389">
        <v>15463553.38</v>
      </c>
      <c r="G16" s="389">
        <v>14387437.05</v>
      </c>
      <c r="H16" s="389">
        <f t="shared" si="1"/>
        <v>76938.16604278075</v>
      </c>
      <c r="I16" s="384" t="s">
        <v>900</v>
      </c>
      <c r="J16" s="385" t="s">
        <v>900</v>
      </c>
      <c r="K16" s="385" t="s">
        <v>900</v>
      </c>
      <c r="L16" s="385" t="s">
        <v>900</v>
      </c>
      <c r="M16" s="354">
        <v>2</v>
      </c>
      <c r="N16" s="354">
        <v>434548.62</v>
      </c>
      <c r="O16" s="354">
        <v>402537</v>
      </c>
      <c r="P16" s="393">
        <f t="shared" si="2"/>
        <v>201268.5</v>
      </c>
    </row>
    <row r="17" spans="1:16" ht="12.75">
      <c r="A17" s="352" t="s">
        <v>198</v>
      </c>
      <c r="B17" s="388">
        <v>193</v>
      </c>
      <c r="C17" s="388">
        <v>16560000</v>
      </c>
      <c r="D17" s="388">
        <f t="shared" si="0"/>
        <v>85803.10880829016</v>
      </c>
      <c r="E17" s="353">
        <v>188</v>
      </c>
      <c r="F17" s="389">
        <v>16000868.68</v>
      </c>
      <c r="G17" s="389">
        <v>14929046.559999999</v>
      </c>
      <c r="H17" s="389">
        <f t="shared" si="1"/>
        <v>79409.82212765957</v>
      </c>
      <c r="I17" s="384" t="s">
        <v>900</v>
      </c>
      <c r="J17" s="385" t="s">
        <v>900</v>
      </c>
      <c r="K17" s="385" t="s">
        <v>900</v>
      </c>
      <c r="L17" s="385" t="s">
        <v>900</v>
      </c>
      <c r="M17" s="354">
        <v>2</v>
      </c>
      <c r="N17" s="354">
        <v>450258.93</v>
      </c>
      <c r="O17" s="354">
        <v>407930</v>
      </c>
      <c r="P17" s="393">
        <f t="shared" si="2"/>
        <v>203965</v>
      </c>
    </row>
    <row r="18" spans="1:16" ht="12.75">
      <c r="A18" s="352" t="s">
        <v>199</v>
      </c>
      <c r="B18" s="388">
        <v>193</v>
      </c>
      <c r="C18" s="388">
        <v>16560000</v>
      </c>
      <c r="D18" s="388">
        <f t="shared" si="0"/>
        <v>85803.10880829016</v>
      </c>
      <c r="E18" s="353">
        <v>186</v>
      </c>
      <c r="F18" s="389">
        <v>15984541.42</v>
      </c>
      <c r="G18" s="389">
        <v>14791618.64</v>
      </c>
      <c r="H18" s="389">
        <f t="shared" si="1"/>
        <v>79524.83139784947</v>
      </c>
      <c r="I18" s="384" t="s">
        <v>900</v>
      </c>
      <c r="J18" s="385" t="s">
        <v>900</v>
      </c>
      <c r="K18" s="385" t="s">
        <v>900</v>
      </c>
      <c r="L18" s="385" t="s">
        <v>900</v>
      </c>
      <c r="M18" s="354">
        <v>2</v>
      </c>
      <c r="N18" s="354">
        <v>468707</v>
      </c>
      <c r="O18" s="354">
        <v>424502</v>
      </c>
      <c r="P18" s="393">
        <f t="shared" si="2"/>
        <v>212251</v>
      </c>
    </row>
    <row r="19" spans="1:16" ht="12.75">
      <c r="A19" s="352" t="s">
        <v>200</v>
      </c>
      <c r="B19" s="388">
        <v>193</v>
      </c>
      <c r="C19" s="388">
        <v>16300000</v>
      </c>
      <c r="D19" s="388">
        <f t="shared" si="0"/>
        <v>84455.95854922279</v>
      </c>
      <c r="E19" s="353">
        <v>186</v>
      </c>
      <c r="F19" s="389">
        <v>15514379.02</v>
      </c>
      <c r="G19" s="389">
        <v>14409028.29</v>
      </c>
      <c r="H19" s="389">
        <f t="shared" si="1"/>
        <v>77467.89403225806</v>
      </c>
      <c r="I19" s="384" t="s">
        <v>900</v>
      </c>
      <c r="J19" s="385" t="s">
        <v>900</v>
      </c>
      <c r="K19" s="385" t="s">
        <v>900</v>
      </c>
      <c r="L19" s="385" t="s">
        <v>900</v>
      </c>
      <c r="M19" s="354">
        <v>2</v>
      </c>
      <c r="N19" s="354">
        <v>446151</v>
      </c>
      <c r="O19" s="354">
        <v>405921</v>
      </c>
      <c r="P19" s="393">
        <f t="shared" si="2"/>
        <v>202960.5</v>
      </c>
    </row>
    <row r="20" spans="1:16" ht="12.75">
      <c r="A20" s="352" t="s">
        <v>201</v>
      </c>
      <c r="B20" s="388">
        <v>193</v>
      </c>
      <c r="C20" s="388">
        <v>17200000</v>
      </c>
      <c r="D20" s="388">
        <f t="shared" si="0"/>
        <v>89119.17098445595</v>
      </c>
      <c r="E20" s="353">
        <v>188</v>
      </c>
      <c r="F20" s="389">
        <v>16716116</v>
      </c>
      <c r="G20" s="389">
        <v>15545988</v>
      </c>
      <c r="H20" s="389">
        <f t="shared" si="1"/>
        <v>82691.4255319149</v>
      </c>
      <c r="I20" s="384" t="s">
        <v>900</v>
      </c>
      <c r="J20" s="385" t="s">
        <v>900</v>
      </c>
      <c r="K20" s="385" t="s">
        <v>900</v>
      </c>
      <c r="L20" s="385" t="s">
        <v>900</v>
      </c>
      <c r="M20" s="354">
        <v>2</v>
      </c>
      <c r="N20" s="354">
        <v>483883</v>
      </c>
      <c r="O20" s="354">
        <v>450011</v>
      </c>
      <c r="P20" s="393">
        <f t="shared" si="2"/>
        <v>225005.5</v>
      </c>
    </row>
    <row r="21" spans="1:16" ht="12.75">
      <c r="A21" s="352"/>
      <c r="B21" s="388"/>
      <c r="C21" s="388"/>
      <c r="D21" s="388"/>
      <c r="E21" s="353"/>
      <c r="F21" s="353"/>
      <c r="G21" s="353"/>
      <c r="H21" s="353"/>
      <c r="I21" s="384"/>
      <c r="J21" s="384"/>
      <c r="K21" s="384"/>
      <c r="L21" s="384"/>
      <c r="M21" s="354"/>
      <c r="N21" s="354"/>
      <c r="O21" s="354"/>
      <c r="P21" s="393"/>
    </row>
    <row r="22" spans="1:16" ht="12.75">
      <c r="A22" s="352" t="s">
        <v>25</v>
      </c>
      <c r="B22" s="388"/>
      <c r="C22" s="388">
        <f aca="true" t="shared" si="3" ref="C22:H22">SUM(C9:C21)</f>
        <v>200000000</v>
      </c>
      <c r="D22" s="388">
        <f t="shared" si="3"/>
        <v>1036269.4300518136</v>
      </c>
      <c r="E22" s="390">
        <f t="shared" si="3"/>
        <v>2259</v>
      </c>
      <c r="F22" s="391">
        <f t="shared" si="3"/>
        <v>193715414.6</v>
      </c>
      <c r="G22" s="391">
        <f t="shared" si="3"/>
        <v>180461795.93999997</v>
      </c>
      <c r="H22" s="391">
        <f t="shared" si="3"/>
        <v>958546.9966328508</v>
      </c>
      <c r="I22" s="386" t="s">
        <v>900</v>
      </c>
      <c r="J22" s="387" t="s">
        <v>900</v>
      </c>
      <c r="K22" s="387" t="s">
        <v>900</v>
      </c>
      <c r="L22" s="386" t="s">
        <v>900</v>
      </c>
      <c r="M22" s="388">
        <f>SUM(M9:M21)</f>
        <v>24</v>
      </c>
      <c r="N22" s="392">
        <f>SUM(N9:N21)</f>
        <v>5447216.5600000005</v>
      </c>
      <c r="O22" s="392">
        <f>SUM(O9:O21)</f>
        <v>4976487</v>
      </c>
      <c r="P22" s="393">
        <f>SUM(P9:P21)</f>
        <v>2488243.5</v>
      </c>
    </row>
    <row r="23" spans="1:16" ht="12.75">
      <c r="A23" s="352"/>
      <c r="B23" s="388"/>
      <c r="C23" s="388"/>
      <c r="D23" s="388"/>
      <c r="E23" s="353"/>
      <c r="F23" s="353"/>
      <c r="G23" s="353"/>
      <c r="H23" s="353"/>
      <c r="I23" s="384"/>
      <c r="J23" s="384"/>
      <c r="K23" s="384"/>
      <c r="L23" s="384"/>
      <c r="M23" s="388"/>
      <c r="N23" s="388"/>
      <c r="O23" s="388"/>
      <c r="P23" s="393"/>
    </row>
    <row r="24" spans="1:16" ht="12.75">
      <c r="A24" s="352" t="s">
        <v>202</v>
      </c>
      <c r="B24" s="388"/>
      <c r="C24" s="388">
        <f>C22/12</f>
        <v>16666666.666666666</v>
      </c>
      <c r="D24" s="388">
        <f aca="true" t="shared" si="4" ref="D24:P24">D22/12</f>
        <v>86355.78583765113</v>
      </c>
      <c r="E24" s="388">
        <f t="shared" si="4"/>
        <v>188.25</v>
      </c>
      <c r="F24" s="388">
        <f t="shared" si="4"/>
        <v>16142951.216666667</v>
      </c>
      <c r="G24" s="388">
        <f t="shared" si="4"/>
        <v>15038482.994999997</v>
      </c>
      <c r="H24" s="388">
        <f t="shared" si="4"/>
        <v>79878.91638607091</v>
      </c>
      <c r="I24" s="388" t="s">
        <v>900</v>
      </c>
      <c r="J24" s="388" t="s">
        <v>900</v>
      </c>
      <c r="K24" s="388" t="s">
        <v>900</v>
      </c>
      <c r="L24" s="388" t="s">
        <v>900</v>
      </c>
      <c r="M24" s="388">
        <f t="shared" si="4"/>
        <v>2</v>
      </c>
      <c r="N24" s="388">
        <f t="shared" si="4"/>
        <v>453934.7133333334</v>
      </c>
      <c r="O24" s="388">
        <f t="shared" si="4"/>
        <v>414707.25</v>
      </c>
      <c r="P24" s="388">
        <f t="shared" si="4"/>
        <v>207353.625</v>
      </c>
    </row>
    <row r="25" spans="1:16" ht="12.75">
      <c r="A25" s="582" t="s">
        <v>853</v>
      </c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351"/>
    </row>
    <row r="26" spans="1:16" ht="12.75">
      <c r="A26" s="76" t="s">
        <v>752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351"/>
    </row>
    <row r="27" spans="1:16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351"/>
    </row>
    <row r="28" spans="1:16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351"/>
    </row>
    <row r="29" spans="1:13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7" ht="12.75">
      <c r="A31" s="571" t="s">
        <v>852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355"/>
      <c r="Q31" s="76"/>
    </row>
    <row r="32" spans="1:17" ht="8.25" customHeight="1">
      <c r="A32" s="244"/>
      <c r="B32" s="356"/>
      <c r="C32" s="356"/>
      <c r="D32" s="356"/>
      <c r="E32" s="356"/>
      <c r="F32" s="357"/>
      <c r="G32" s="357"/>
      <c r="H32" s="357"/>
      <c r="I32" s="357"/>
      <c r="J32" s="357"/>
      <c r="K32" s="357"/>
      <c r="L32" s="357"/>
      <c r="M32" s="357"/>
      <c r="N32" s="357"/>
      <c r="O32" s="358"/>
      <c r="P32" s="355"/>
      <c r="Q32" s="76"/>
    </row>
    <row r="33" spans="1:17" ht="17.25" customHeight="1">
      <c r="A33" s="573" t="s">
        <v>851</v>
      </c>
      <c r="B33" s="575" t="s">
        <v>25</v>
      </c>
      <c r="C33" s="575"/>
      <c r="D33" s="575"/>
      <c r="E33" s="576" t="s">
        <v>747</v>
      </c>
      <c r="F33" s="576"/>
      <c r="G33" s="576"/>
      <c r="H33" s="576"/>
      <c r="I33" s="577" t="s">
        <v>748</v>
      </c>
      <c r="J33" s="577"/>
      <c r="K33" s="577"/>
      <c r="L33" s="577"/>
      <c r="M33" s="580" t="s">
        <v>749</v>
      </c>
      <c r="N33" s="580"/>
      <c r="O33" s="580"/>
      <c r="P33" s="580"/>
      <c r="Q33" s="580"/>
    </row>
    <row r="34" spans="1:17" ht="12.75" customHeight="1">
      <c r="A34" s="573"/>
      <c r="B34" s="578" t="s">
        <v>750</v>
      </c>
      <c r="C34" s="578" t="s">
        <v>863</v>
      </c>
      <c r="D34" s="578" t="s">
        <v>751</v>
      </c>
      <c r="E34" s="578" t="s">
        <v>750</v>
      </c>
      <c r="F34" s="578" t="s">
        <v>864</v>
      </c>
      <c r="G34" s="578" t="s">
        <v>865</v>
      </c>
      <c r="H34" s="578" t="s">
        <v>751</v>
      </c>
      <c r="I34" s="578" t="s">
        <v>750</v>
      </c>
      <c r="J34" s="578" t="s">
        <v>864</v>
      </c>
      <c r="K34" s="578" t="s">
        <v>865</v>
      </c>
      <c r="L34" s="578" t="s">
        <v>751</v>
      </c>
      <c r="M34" s="578" t="s">
        <v>750</v>
      </c>
      <c r="N34" s="578" t="s">
        <v>866</v>
      </c>
      <c r="O34" s="578" t="s">
        <v>864</v>
      </c>
      <c r="P34" s="569" t="s">
        <v>865</v>
      </c>
      <c r="Q34" s="578" t="s">
        <v>751</v>
      </c>
    </row>
    <row r="35" spans="1:17" ht="12.75">
      <c r="A35" s="573"/>
      <c r="B35" s="579"/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0"/>
      <c r="Q35" s="579"/>
    </row>
    <row r="36" spans="1:17" ht="12.75">
      <c r="A36" s="352" t="s">
        <v>190</v>
      </c>
      <c r="B36" s="388">
        <v>191</v>
      </c>
      <c r="C36" s="389">
        <v>16792055.222866</v>
      </c>
      <c r="D36" s="394">
        <f>C36/B36</f>
        <v>87916.51949144503</v>
      </c>
      <c r="E36" s="385">
        <v>189</v>
      </c>
      <c r="F36" s="389">
        <f>C36-O36</f>
        <v>16349606.298516085</v>
      </c>
      <c r="G36" s="389">
        <v>15381932.096429218</v>
      </c>
      <c r="H36" s="395">
        <f>F36/E36</f>
        <v>86505.85343130204</v>
      </c>
      <c r="I36" s="384" t="s">
        <v>900</v>
      </c>
      <c r="J36" s="385" t="s">
        <v>900</v>
      </c>
      <c r="K36" s="385" t="s">
        <v>900</v>
      </c>
      <c r="L36" s="385" t="s">
        <v>900</v>
      </c>
      <c r="M36" s="388">
        <v>2</v>
      </c>
      <c r="N36" s="394" t="s">
        <v>900</v>
      </c>
      <c r="O36" s="394">
        <v>442448.9243499138</v>
      </c>
      <c r="P36" s="388">
        <v>404376</v>
      </c>
      <c r="Q36" s="396">
        <f>O36/M36</f>
        <v>221224.4621749569</v>
      </c>
    </row>
    <row r="37" spans="1:17" ht="12.75">
      <c r="A37" s="352" t="s">
        <v>191</v>
      </c>
      <c r="B37" s="388">
        <v>191</v>
      </c>
      <c r="C37" s="389">
        <v>16473161.010690998</v>
      </c>
      <c r="D37" s="394">
        <f aca="true" t="shared" si="5" ref="D37:D47">C37/B37</f>
        <v>86246.9162863403</v>
      </c>
      <c r="E37" s="385">
        <v>189</v>
      </c>
      <c r="F37" s="389">
        <f aca="true" t="shared" si="6" ref="F37:F47">C37-O37</f>
        <v>16030712.086341085</v>
      </c>
      <c r="G37" s="389">
        <v>15063037.884254217</v>
      </c>
      <c r="H37" s="395">
        <f aca="true" t="shared" si="7" ref="H37:H47">F37/E37</f>
        <v>84818.58246741314</v>
      </c>
      <c r="I37" s="384" t="s">
        <v>900</v>
      </c>
      <c r="J37" s="385" t="s">
        <v>900</v>
      </c>
      <c r="K37" s="385" t="s">
        <v>900</v>
      </c>
      <c r="L37" s="385" t="s">
        <v>900</v>
      </c>
      <c r="M37" s="388">
        <v>2</v>
      </c>
      <c r="N37" s="394" t="s">
        <v>900</v>
      </c>
      <c r="O37" s="394">
        <v>442448.9243499138</v>
      </c>
      <c r="P37" s="388">
        <v>404376</v>
      </c>
      <c r="Q37" s="396">
        <f aca="true" t="shared" si="8" ref="Q37:Q47">O37/M37</f>
        <v>221224.4621749569</v>
      </c>
    </row>
    <row r="38" spans="1:17" ht="12.75">
      <c r="A38" s="352" t="s">
        <v>192</v>
      </c>
      <c r="B38" s="388">
        <v>191</v>
      </c>
      <c r="C38" s="389">
        <v>17343503.3127945</v>
      </c>
      <c r="D38" s="394">
        <f t="shared" si="5"/>
        <v>90803.68226593979</v>
      </c>
      <c r="E38" s="385">
        <v>189</v>
      </c>
      <c r="F38" s="389">
        <f t="shared" si="6"/>
        <v>16858916.395649355</v>
      </c>
      <c r="G38" s="389">
        <v>15799082.74574469</v>
      </c>
      <c r="H38" s="395">
        <f t="shared" si="7"/>
        <v>89200.61584999658</v>
      </c>
      <c r="I38" s="384" t="s">
        <v>900</v>
      </c>
      <c r="J38" s="385" t="s">
        <v>900</v>
      </c>
      <c r="K38" s="385" t="s">
        <v>900</v>
      </c>
      <c r="L38" s="385" t="s">
        <v>900</v>
      </c>
      <c r="M38" s="388">
        <v>2</v>
      </c>
      <c r="N38" s="394" t="s">
        <v>900</v>
      </c>
      <c r="O38" s="394">
        <v>484586.91714514367</v>
      </c>
      <c r="P38" s="388">
        <v>442888</v>
      </c>
      <c r="Q38" s="396">
        <f t="shared" si="8"/>
        <v>242293.45857257184</v>
      </c>
    </row>
    <row r="39" spans="1:17" ht="12.75">
      <c r="A39" s="352" t="s">
        <v>193</v>
      </c>
      <c r="B39" s="388">
        <v>191</v>
      </c>
      <c r="C39" s="389">
        <v>16154266.798515998</v>
      </c>
      <c r="D39" s="394">
        <f t="shared" si="5"/>
        <v>84577.3130812356</v>
      </c>
      <c r="E39" s="385">
        <v>189</v>
      </c>
      <c r="F39" s="389">
        <f t="shared" si="6"/>
        <v>15711817.874166084</v>
      </c>
      <c r="G39" s="389">
        <v>14744143.672079217</v>
      </c>
      <c r="H39" s="395">
        <f t="shared" si="7"/>
        <v>83131.31150352425</v>
      </c>
      <c r="I39" s="384" t="s">
        <v>900</v>
      </c>
      <c r="J39" s="385" t="s">
        <v>900</v>
      </c>
      <c r="K39" s="385" t="s">
        <v>900</v>
      </c>
      <c r="L39" s="385" t="s">
        <v>900</v>
      </c>
      <c r="M39" s="388">
        <v>2</v>
      </c>
      <c r="N39" s="394" t="s">
        <v>900</v>
      </c>
      <c r="O39" s="394">
        <v>442448.9243499138</v>
      </c>
      <c r="P39" s="388">
        <v>404376</v>
      </c>
      <c r="Q39" s="396">
        <f t="shared" si="8"/>
        <v>221224.4621749569</v>
      </c>
    </row>
    <row r="40" spans="1:17" ht="12.75">
      <c r="A40" s="352" t="s">
        <v>194</v>
      </c>
      <c r="B40" s="388">
        <v>191</v>
      </c>
      <c r="C40" s="389">
        <v>17546120.59201</v>
      </c>
      <c r="D40" s="394">
        <f t="shared" si="5"/>
        <v>91864.50571732984</v>
      </c>
      <c r="E40" s="385">
        <v>189</v>
      </c>
      <c r="F40" s="389">
        <f t="shared" si="6"/>
        <v>17082602.67126247</v>
      </c>
      <c r="G40" s="389">
        <v>16068848.745266704</v>
      </c>
      <c r="H40" s="395">
        <f t="shared" si="7"/>
        <v>90384.14111779084</v>
      </c>
      <c r="I40" s="384" t="s">
        <v>900</v>
      </c>
      <c r="J40" s="385" t="s">
        <v>900</v>
      </c>
      <c r="K40" s="385" t="s">
        <v>900</v>
      </c>
      <c r="L40" s="385" t="s">
        <v>900</v>
      </c>
      <c r="M40" s="388">
        <v>2</v>
      </c>
      <c r="N40" s="394" t="s">
        <v>900</v>
      </c>
      <c r="O40" s="394">
        <v>463517.9207475287</v>
      </c>
      <c r="P40" s="388">
        <v>423632</v>
      </c>
      <c r="Q40" s="396">
        <f t="shared" si="8"/>
        <v>231758.96037376436</v>
      </c>
    </row>
    <row r="41" spans="1:17" ht="12.75">
      <c r="A41" s="352" t="s">
        <v>195</v>
      </c>
      <c r="B41" s="388">
        <v>191</v>
      </c>
      <c r="C41" s="389">
        <v>16589437.955485</v>
      </c>
      <c r="D41" s="394">
        <f t="shared" si="5"/>
        <v>86855.6961020157</v>
      </c>
      <c r="E41" s="385">
        <v>189</v>
      </c>
      <c r="F41" s="389">
        <f t="shared" si="6"/>
        <v>16125920.034737471</v>
      </c>
      <c r="G41" s="389">
        <v>15112166.108741704</v>
      </c>
      <c r="H41" s="395">
        <f t="shared" si="7"/>
        <v>85322.32822612418</v>
      </c>
      <c r="I41" s="384" t="s">
        <v>900</v>
      </c>
      <c r="J41" s="385" t="s">
        <v>900</v>
      </c>
      <c r="K41" s="385" t="s">
        <v>900</v>
      </c>
      <c r="L41" s="385" t="s">
        <v>900</v>
      </c>
      <c r="M41" s="388">
        <v>2</v>
      </c>
      <c r="N41" s="394" t="s">
        <v>900</v>
      </c>
      <c r="O41" s="394">
        <v>463517.9207475287</v>
      </c>
      <c r="P41" s="388">
        <v>423632</v>
      </c>
      <c r="Q41" s="396">
        <f t="shared" si="8"/>
        <v>231758.96037376436</v>
      </c>
    </row>
    <row r="42" spans="1:17" ht="12.75">
      <c r="A42" s="352" t="s">
        <v>196</v>
      </c>
      <c r="B42" s="388">
        <v>191</v>
      </c>
      <c r="C42" s="389">
        <v>15835372.586340997</v>
      </c>
      <c r="D42" s="394">
        <f t="shared" si="5"/>
        <v>82907.70987613087</v>
      </c>
      <c r="E42" s="385">
        <v>189</v>
      </c>
      <c r="F42" s="389">
        <f t="shared" si="6"/>
        <v>15392923.661991084</v>
      </c>
      <c r="G42" s="389">
        <v>14425249.459904216</v>
      </c>
      <c r="H42" s="395">
        <f t="shared" si="7"/>
        <v>81444.04053963536</v>
      </c>
      <c r="I42" s="384" t="s">
        <v>900</v>
      </c>
      <c r="J42" s="385" t="s">
        <v>900</v>
      </c>
      <c r="K42" s="385" t="s">
        <v>900</v>
      </c>
      <c r="L42" s="385" t="s">
        <v>900</v>
      </c>
      <c r="M42" s="388">
        <v>2</v>
      </c>
      <c r="N42" s="394" t="s">
        <v>900</v>
      </c>
      <c r="O42" s="394">
        <v>442448.9243499138</v>
      </c>
      <c r="P42" s="388">
        <v>404376</v>
      </c>
      <c r="Q42" s="396">
        <f t="shared" si="8"/>
        <v>221224.4621749569</v>
      </c>
    </row>
    <row r="43" spans="1:17" ht="12.75">
      <c r="A43" s="352" t="s">
        <v>197</v>
      </c>
      <c r="B43" s="388">
        <v>191</v>
      </c>
      <c r="C43" s="389">
        <v>17343503.3127945</v>
      </c>
      <c r="D43" s="394">
        <f t="shared" si="5"/>
        <v>90803.68226593979</v>
      </c>
      <c r="E43" s="385">
        <v>189</v>
      </c>
      <c r="F43" s="389">
        <f t="shared" si="6"/>
        <v>16858916.395649355</v>
      </c>
      <c r="G43" s="389">
        <v>15799082.74574469</v>
      </c>
      <c r="H43" s="395">
        <f t="shared" si="7"/>
        <v>89200.61584999658</v>
      </c>
      <c r="I43" s="384" t="s">
        <v>900</v>
      </c>
      <c r="J43" s="385" t="s">
        <v>900</v>
      </c>
      <c r="K43" s="385" t="s">
        <v>900</v>
      </c>
      <c r="L43" s="385" t="s">
        <v>900</v>
      </c>
      <c r="M43" s="388">
        <v>2</v>
      </c>
      <c r="N43" s="394" t="s">
        <v>900</v>
      </c>
      <c r="O43" s="394">
        <v>484586.91714514367</v>
      </c>
      <c r="P43" s="388">
        <v>442888</v>
      </c>
      <c r="Q43" s="396">
        <f t="shared" si="8"/>
        <v>242293.45857257184</v>
      </c>
    </row>
    <row r="44" spans="1:17" ht="12.75">
      <c r="A44" s="352" t="s">
        <v>198</v>
      </c>
      <c r="B44" s="388">
        <v>191</v>
      </c>
      <c r="C44" s="389">
        <v>16589437.955485</v>
      </c>
      <c r="D44" s="394">
        <f t="shared" si="5"/>
        <v>86855.6961020157</v>
      </c>
      <c r="E44" s="385">
        <v>189</v>
      </c>
      <c r="F44" s="389">
        <f t="shared" si="6"/>
        <v>16125920.034737471</v>
      </c>
      <c r="G44" s="389">
        <v>15112166.108741704</v>
      </c>
      <c r="H44" s="395">
        <f t="shared" si="7"/>
        <v>85322.32822612418</v>
      </c>
      <c r="I44" s="384" t="s">
        <v>900</v>
      </c>
      <c r="J44" s="385" t="s">
        <v>900</v>
      </c>
      <c r="K44" s="385" t="s">
        <v>900</v>
      </c>
      <c r="L44" s="385" t="s">
        <v>900</v>
      </c>
      <c r="M44" s="388">
        <v>2</v>
      </c>
      <c r="N44" s="394" t="s">
        <v>900</v>
      </c>
      <c r="O44" s="394">
        <v>463517.9207475287</v>
      </c>
      <c r="P44" s="388">
        <v>423632</v>
      </c>
      <c r="Q44" s="396">
        <f t="shared" si="8"/>
        <v>231758.96037376436</v>
      </c>
    </row>
    <row r="45" spans="1:17" ht="12.75">
      <c r="A45" s="352" t="s">
        <v>199</v>
      </c>
      <c r="B45" s="388">
        <v>191</v>
      </c>
      <c r="C45" s="389">
        <v>15835372.586340997</v>
      </c>
      <c r="D45" s="394">
        <f t="shared" si="5"/>
        <v>82907.70987613087</v>
      </c>
      <c r="E45" s="385">
        <v>189</v>
      </c>
      <c r="F45" s="389">
        <f t="shared" si="6"/>
        <v>15392923.661991084</v>
      </c>
      <c r="G45" s="389">
        <v>14425249.459904216</v>
      </c>
      <c r="H45" s="395">
        <f t="shared" si="7"/>
        <v>81444.04053963536</v>
      </c>
      <c r="I45" s="384" t="s">
        <v>900</v>
      </c>
      <c r="J45" s="385" t="s">
        <v>900</v>
      </c>
      <c r="K45" s="385" t="s">
        <v>900</v>
      </c>
      <c r="L45" s="385" t="s">
        <v>900</v>
      </c>
      <c r="M45" s="388">
        <v>2</v>
      </c>
      <c r="N45" s="394" t="s">
        <v>900</v>
      </c>
      <c r="O45" s="394">
        <v>442448.9243499138</v>
      </c>
      <c r="P45" s="388">
        <v>404376</v>
      </c>
      <c r="Q45" s="396">
        <f t="shared" si="8"/>
        <v>221224.4621749569</v>
      </c>
    </row>
    <row r="46" spans="1:17" ht="12.75">
      <c r="A46" s="352" t="s">
        <v>200</v>
      </c>
      <c r="B46" s="388">
        <v>191</v>
      </c>
      <c r="C46" s="389">
        <v>16908332.167659998</v>
      </c>
      <c r="D46" s="394">
        <f t="shared" si="5"/>
        <v>88525.29930712041</v>
      </c>
      <c r="E46" s="385">
        <v>189</v>
      </c>
      <c r="F46" s="389">
        <f t="shared" si="6"/>
        <v>16444814.24691247</v>
      </c>
      <c r="G46" s="389">
        <v>15431060.320916703</v>
      </c>
      <c r="H46" s="395">
        <f t="shared" si="7"/>
        <v>87009.59919001308</v>
      </c>
      <c r="I46" s="384" t="s">
        <v>900</v>
      </c>
      <c r="J46" s="385" t="s">
        <v>900</v>
      </c>
      <c r="K46" s="385" t="s">
        <v>900</v>
      </c>
      <c r="L46" s="385" t="s">
        <v>900</v>
      </c>
      <c r="M46" s="388">
        <v>2</v>
      </c>
      <c r="N46" s="394" t="s">
        <v>900</v>
      </c>
      <c r="O46" s="394">
        <v>463517.9207475287</v>
      </c>
      <c r="P46" s="388">
        <v>423632</v>
      </c>
      <c r="Q46" s="396">
        <f t="shared" si="8"/>
        <v>231758.96037376436</v>
      </c>
    </row>
    <row r="47" spans="1:17" ht="12.75">
      <c r="A47" s="352" t="s">
        <v>201</v>
      </c>
      <c r="B47" s="388">
        <v>191</v>
      </c>
      <c r="C47" s="389">
        <v>16589437.955485</v>
      </c>
      <c r="D47" s="394">
        <f t="shared" si="5"/>
        <v>86855.6961020157</v>
      </c>
      <c r="E47" s="385">
        <v>189</v>
      </c>
      <c r="F47" s="389">
        <f t="shared" si="6"/>
        <v>16125920.034737471</v>
      </c>
      <c r="G47" s="389">
        <v>15112166.108741704</v>
      </c>
      <c r="H47" s="395">
        <f t="shared" si="7"/>
        <v>85322.32822612418</v>
      </c>
      <c r="I47" s="384" t="s">
        <v>900</v>
      </c>
      <c r="J47" s="385" t="s">
        <v>900</v>
      </c>
      <c r="K47" s="385" t="s">
        <v>900</v>
      </c>
      <c r="L47" s="385" t="s">
        <v>900</v>
      </c>
      <c r="M47" s="388">
        <v>2</v>
      </c>
      <c r="N47" s="394" t="s">
        <v>900</v>
      </c>
      <c r="O47" s="394">
        <v>463517.9207475287</v>
      </c>
      <c r="P47" s="388">
        <v>423632</v>
      </c>
      <c r="Q47" s="396">
        <f t="shared" si="8"/>
        <v>231758.96037376436</v>
      </c>
    </row>
    <row r="48" spans="1:17" ht="12.75">
      <c r="A48" s="352" t="s">
        <v>25</v>
      </c>
      <c r="B48" s="388">
        <f aca="true" t="shared" si="9" ref="B48:H48">SUM(B36:B47)</f>
        <v>2292</v>
      </c>
      <c r="C48" s="388">
        <f t="shared" si="9"/>
        <v>200000001.45646894</v>
      </c>
      <c r="D48" s="388">
        <f t="shared" si="9"/>
        <v>1047120.4264736596</v>
      </c>
      <c r="E48" s="388">
        <f t="shared" si="9"/>
        <v>2268</v>
      </c>
      <c r="F48" s="388">
        <f t="shared" si="9"/>
        <v>194500993.3966915</v>
      </c>
      <c r="G48" s="388">
        <f t="shared" si="9"/>
        <v>182474185.456469</v>
      </c>
      <c r="H48" s="388">
        <f t="shared" si="9"/>
        <v>1029105.7851676797</v>
      </c>
      <c r="I48" s="388" t="s">
        <v>900</v>
      </c>
      <c r="J48" s="388" t="s">
        <v>900</v>
      </c>
      <c r="K48" s="388" t="s">
        <v>900</v>
      </c>
      <c r="L48" s="388" t="s">
        <v>900</v>
      </c>
      <c r="M48" s="388">
        <f>SUM(M36:M47)</f>
        <v>24</v>
      </c>
      <c r="N48" s="388" t="s">
        <v>900</v>
      </c>
      <c r="O48" s="388">
        <f>SUM(O36:O47)</f>
        <v>5499008.0597775</v>
      </c>
      <c r="P48" s="388">
        <f>SUM(P36:P47)</f>
        <v>5025816</v>
      </c>
      <c r="Q48" s="396">
        <f>SUM(Q36:Q47)</f>
        <v>2749504.02988875</v>
      </c>
    </row>
    <row r="49" spans="1:17" ht="12.75">
      <c r="A49" s="352" t="s">
        <v>202</v>
      </c>
      <c r="B49" s="388">
        <f>B48/12</f>
        <v>191</v>
      </c>
      <c r="C49" s="394">
        <f>C48/12</f>
        <v>16666666.788039079</v>
      </c>
      <c r="D49" s="394">
        <f>D48/12</f>
        <v>87260.03553947163</v>
      </c>
      <c r="E49" s="385">
        <f>E48/12</f>
        <v>189</v>
      </c>
      <c r="F49" s="395">
        <f>F48/12</f>
        <v>16208416.116390958</v>
      </c>
      <c r="G49" s="395"/>
      <c r="H49" s="395">
        <f>H48/12</f>
        <v>85758.81543063997</v>
      </c>
      <c r="I49" s="395" t="s">
        <v>900</v>
      </c>
      <c r="J49" s="395" t="s">
        <v>900</v>
      </c>
      <c r="K49" s="395" t="s">
        <v>900</v>
      </c>
      <c r="L49" s="395" t="s">
        <v>900</v>
      </c>
      <c r="M49" s="388">
        <f>M48/12</f>
        <v>2</v>
      </c>
      <c r="N49" s="394" t="s">
        <v>900</v>
      </c>
      <c r="O49" s="394">
        <f>O48/12</f>
        <v>458250.671648125</v>
      </c>
      <c r="P49" s="394">
        <f>P48/12</f>
        <v>418818</v>
      </c>
      <c r="Q49" s="396">
        <f>Q48/12</f>
        <v>229125.3358240625</v>
      </c>
    </row>
    <row r="50" spans="1:17" ht="12.75">
      <c r="A50" s="581" t="s">
        <v>854</v>
      </c>
      <c r="B50" s="581"/>
      <c r="C50" s="581"/>
      <c r="D50" s="581"/>
      <c r="E50" s="581"/>
      <c r="F50" s="581"/>
      <c r="G50" s="581"/>
      <c r="H50" s="581"/>
      <c r="I50" s="581"/>
      <c r="J50" s="581"/>
      <c r="K50" s="581"/>
      <c r="L50" s="581"/>
      <c r="M50" s="581"/>
      <c r="N50" s="581"/>
      <c r="O50" s="581"/>
      <c r="P50" s="355"/>
      <c r="Q50" s="76"/>
    </row>
    <row r="51" spans="1:17" ht="12.75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350"/>
      <c r="Q51" s="248"/>
    </row>
  </sheetData>
  <sheetProtection/>
  <mergeCells count="45">
    <mergeCell ref="A4:O4"/>
    <mergeCell ref="E6:H6"/>
    <mergeCell ref="I6:L6"/>
    <mergeCell ref="M6:P6"/>
    <mergeCell ref="N7:N8"/>
    <mergeCell ref="D7:D8"/>
    <mergeCell ref="O7:O8"/>
    <mergeCell ref="P7:P8"/>
    <mergeCell ref="F7:F8"/>
    <mergeCell ref="M7:M8"/>
    <mergeCell ref="G7:G8"/>
    <mergeCell ref="C7:C8"/>
    <mergeCell ref="H7:H8"/>
    <mergeCell ref="I7:I8"/>
    <mergeCell ref="J7:J8"/>
    <mergeCell ref="A25:O25"/>
    <mergeCell ref="B7:B8"/>
    <mergeCell ref="K7:K8"/>
    <mergeCell ref="L7:L8"/>
    <mergeCell ref="A50:O50"/>
    <mergeCell ref="C34:C35"/>
    <mergeCell ref="D34:D35"/>
    <mergeCell ref="E34:E35"/>
    <mergeCell ref="F34:F35"/>
    <mergeCell ref="M34:M35"/>
    <mergeCell ref="M33:Q33"/>
    <mergeCell ref="I34:I35"/>
    <mergeCell ref="J34:J35"/>
    <mergeCell ref="Q34:Q35"/>
    <mergeCell ref="B34:B35"/>
    <mergeCell ref="N34:N35"/>
    <mergeCell ref="G34:G35"/>
    <mergeCell ref="H34:H35"/>
    <mergeCell ref="K34:K35"/>
    <mergeCell ref="L34:L35"/>
    <mergeCell ref="P34:P35"/>
    <mergeCell ref="A31:O31"/>
    <mergeCell ref="A6:A8"/>
    <mergeCell ref="B6:D6"/>
    <mergeCell ref="A33:A35"/>
    <mergeCell ref="B33:D33"/>
    <mergeCell ref="E33:H33"/>
    <mergeCell ref="I33:L33"/>
    <mergeCell ref="O34:O35"/>
    <mergeCell ref="E7:E8"/>
  </mergeCells>
  <printOptions/>
  <pageMargins left="0.7" right="0.7" top="0.75" bottom="0.75" header="0.3" footer="0.3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176"/>
  <sheetViews>
    <sheetView zoomScale="75" zoomScaleNormal="75" zoomScalePageLayoutView="0" workbookViewId="0" topLeftCell="A1">
      <selection activeCell="G9" sqref="G9:G147"/>
    </sheetView>
  </sheetViews>
  <sheetFormatPr defaultColWidth="9.140625" defaultRowHeight="12.75"/>
  <cols>
    <col min="1" max="2" width="9.140625" style="38" customWidth="1"/>
    <col min="3" max="3" width="25.57421875" style="38" customWidth="1"/>
    <col min="4" max="4" width="63.140625" style="38" customWidth="1"/>
    <col min="5" max="5" width="18.00390625" style="38" customWidth="1"/>
    <col min="6" max="7" width="45.7109375" style="41" customWidth="1"/>
    <col min="8" max="16384" width="9.140625" style="38" customWidth="1"/>
  </cols>
  <sheetData>
    <row r="1" spans="3:7" ht="18">
      <c r="C1" s="334"/>
      <c r="D1" s="334"/>
      <c r="E1" s="334"/>
      <c r="F1" s="335"/>
      <c r="G1" s="336" t="s">
        <v>175</v>
      </c>
    </row>
    <row r="2" spans="3:7" ht="18">
      <c r="C2" s="334"/>
      <c r="D2" s="334"/>
      <c r="E2" s="334"/>
      <c r="F2" s="335"/>
      <c r="G2" s="335"/>
    </row>
    <row r="3" spans="3:7" ht="30" customHeight="1">
      <c r="C3" s="443" t="s">
        <v>792</v>
      </c>
      <c r="D3" s="444"/>
      <c r="E3" s="444"/>
      <c r="F3" s="444"/>
      <c r="G3" s="444"/>
    </row>
    <row r="4" spans="3:7" ht="30" customHeight="1">
      <c r="C4" s="337"/>
      <c r="D4" s="338"/>
      <c r="E4" s="338"/>
      <c r="F4" s="339"/>
      <c r="G4" s="340" t="s">
        <v>161</v>
      </c>
    </row>
    <row r="5" spans="3:7" s="39" customFormat="1" ht="30" customHeight="1">
      <c r="C5" s="447" t="s">
        <v>228</v>
      </c>
      <c r="D5" s="448" t="s">
        <v>229</v>
      </c>
      <c r="E5" s="449" t="s">
        <v>91</v>
      </c>
      <c r="F5" s="445" t="s">
        <v>135</v>
      </c>
      <c r="G5" s="446"/>
    </row>
    <row r="6" spans="3:7" s="39" customFormat="1" ht="30" customHeight="1">
      <c r="C6" s="447"/>
      <c r="D6" s="448"/>
      <c r="E6" s="450"/>
      <c r="F6" s="341" t="s">
        <v>357</v>
      </c>
      <c r="G6" s="342" t="s">
        <v>795</v>
      </c>
    </row>
    <row r="7" spans="3:7" ht="20.25" customHeight="1">
      <c r="C7" s="447"/>
      <c r="D7" s="448"/>
      <c r="E7" s="451"/>
      <c r="F7" s="343">
        <v>4</v>
      </c>
      <c r="G7" s="343">
        <v>5</v>
      </c>
    </row>
    <row r="8" spans="3:7" ht="37.5" customHeight="1">
      <c r="C8" s="226">
        <v>1</v>
      </c>
      <c r="D8" s="224">
        <v>2</v>
      </c>
      <c r="E8" s="227">
        <v>3</v>
      </c>
      <c r="F8" s="344"/>
      <c r="G8" s="344"/>
    </row>
    <row r="9" spans="3:7" ht="37.5" customHeight="1">
      <c r="C9" s="229"/>
      <c r="D9" s="230" t="s">
        <v>174</v>
      </c>
      <c r="E9" s="229"/>
      <c r="F9" s="345"/>
      <c r="G9" s="345"/>
    </row>
    <row r="10" spans="3:7" ht="37.5" customHeight="1">
      <c r="C10" s="229">
        <v>0</v>
      </c>
      <c r="D10" s="230" t="s">
        <v>267</v>
      </c>
      <c r="E10" s="233" t="s">
        <v>64</v>
      </c>
      <c r="F10" s="346"/>
      <c r="G10" s="346"/>
    </row>
    <row r="11" spans="3:7" ht="37.5" customHeight="1">
      <c r="C11" s="229"/>
      <c r="D11" s="230" t="s">
        <v>737</v>
      </c>
      <c r="E11" s="233" t="s">
        <v>65</v>
      </c>
      <c r="F11" s="303" t="s">
        <v>855</v>
      </c>
      <c r="G11" s="360">
        <v>539551</v>
      </c>
    </row>
    <row r="12" spans="3:7" ht="37.5" customHeight="1">
      <c r="C12" s="229">
        <v>1</v>
      </c>
      <c r="D12" s="230" t="s">
        <v>518</v>
      </c>
      <c r="E12" s="233" t="s">
        <v>67</v>
      </c>
      <c r="F12" s="305" t="s">
        <v>90</v>
      </c>
      <c r="G12" s="359">
        <v>187</v>
      </c>
    </row>
    <row r="13" spans="3:7" ht="37.5" customHeight="1">
      <c r="C13" s="229" t="s">
        <v>519</v>
      </c>
      <c r="D13" s="235" t="s">
        <v>520</v>
      </c>
      <c r="E13" s="233" t="s">
        <v>68</v>
      </c>
      <c r="F13" s="305"/>
      <c r="G13" s="360"/>
    </row>
    <row r="14" spans="3:7" ht="37.5" customHeight="1">
      <c r="C14" s="229" t="s">
        <v>521</v>
      </c>
      <c r="D14" s="235" t="s">
        <v>522</v>
      </c>
      <c r="E14" s="233" t="s">
        <v>69</v>
      </c>
      <c r="F14" s="305" t="s">
        <v>90</v>
      </c>
      <c r="G14" s="359">
        <v>43</v>
      </c>
    </row>
    <row r="15" spans="3:7" ht="37.5" customHeight="1">
      <c r="C15" s="229" t="s">
        <v>523</v>
      </c>
      <c r="D15" s="235" t="s">
        <v>268</v>
      </c>
      <c r="E15" s="233" t="s">
        <v>70</v>
      </c>
      <c r="F15" s="305"/>
      <c r="G15" s="359"/>
    </row>
    <row r="16" spans="3:7" ht="37.5" customHeight="1">
      <c r="C16" s="236" t="s">
        <v>524</v>
      </c>
      <c r="D16" s="235" t="s">
        <v>269</v>
      </c>
      <c r="E16" s="233" t="s">
        <v>71</v>
      </c>
      <c r="F16" s="305"/>
      <c r="G16" s="359">
        <v>144</v>
      </c>
    </row>
    <row r="17" spans="3:18" ht="37.5" customHeight="1">
      <c r="C17" s="236" t="s">
        <v>525</v>
      </c>
      <c r="D17" s="235" t="s">
        <v>270</v>
      </c>
      <c r="E17" s="233" t="s">
        <v>72</v>
      </c>
      <c r="F17" s="305"/>
      <c r="G17" s="345"/>
      <c r="R17" s="42"/>
    </row>
    <row r="18" spans="3:7" ht="37.5" customHeight="1">
      <c r="C18" s="236" t="s">
        <v>526</v>
      </c>
      <c r="D18" s="235" t="s">
        <v>271</v>
      </c>
      <c r="E18" s="233" t="s">
        <v>73</v>
      </c>
      <c r="F18" s="305"/>
      <c r="G18" s="346"/>
    </row>
    <row r="19" spans="3:7" ht="37.5" customHeight="1">
      <c r="C19" s="225">
        <v>2</v>
      </c>
      <c r="D19" s="230" t="s">
        <v>527</v>
      </c>
      <c r="E19" s="229"/>
      <c r="F19" s="305" t="s">
        <v>856</v>
      </c>
      <c r="G19" s="359">
        <v>518164</v>
      </c>
    </row>
    <row r="20" spans="3:7" ht="37.5" customHeight="1">
      <c r="C20" s="229" t="s">
        <v>528</v>
      </c>
      <c r="D20" s="235" t="s">
        <v>272</v>
      </c>
      <c r="E20" s="233" t="s">
        <v>74</v>
      </c>
      <c r="F20" s="305" t="s">
        <v>760</v>
      </c>
      <c r="G20" s="360">
        <v>62595</v>
      </c>
    </row>
    <row r="21" spans="3:7" ht="37.5" customHeight="1">
      <c r="C21" s="236" t="s">
        <v>529</v>
      </c>
      <c r="D21" s="235" t="s">
        <v>273</v>
      </c>
      <c r="E21" s="233" t="s">
        <v>66</v>
      </c>
      <c r="F21" s="305" t="s">
        <v>761</v>
      </c>
      <c r="G21" s="359">
        <v>210411</v>
      </c>
    </row>
    <row r="22" spans="3:7" ht="37.5" customHeight="1">
      <c r="C22" s="229" t="s">
        <v>530</v>
      </c>
      <c r="D22" s="235" t="s">
        <v>274</v>
      </c>
      <c r="E22" s="233" t="s">
        <v>75</v>
      </c>
      <c r="F22" s="305" t="s">
        <v>762</v>
      </c>
      <c r="G22" s="359">
        <v>168922</v>
      </c>
    </row>
    <row r="23" spans="3:7" ht="37.5" customHeight="1">
      <c r="C23" s="229" t="s">
        <v>531</v>
      </c>
      <c r="D23" s="235" t="s">
        <v>275</v>
      </c>
      <c r="E23" s="233" t="s">
        <v>77</v>
      </c>
      <c r="F23" s="305" t="s">
        <v>763</v>
      </c>
      <c r="G23" s="360">
        <v>53253</v>
      </c>
    </row>
    <row r="24" spans="3:7" ht="37.5" customHeight="1">
      <c r="C24" s="229" t="s">
        <v>532</v>
      </c>
      <c r="D24" s="235" t="s">
        <v>276</v>
      </c>
      <c r="E24" s="233" t="s">
        <v>78</v>
      </c>
      <c r="F24" s="305" t="s">
        <v>354</v>
      </c>
      <c r="G24" s="359">
        <v>137</v>
      </c>
    </row>
    <row r="25" spans="3:7" ht="37.5" customHeight="1">
      <c r="C25" s="229" t="s">
        <v>533</v>
      </c>
      <c r="D25" s="235" t="s">
        <v>534</v>
      </c>
      <c r="E25" s="233" t="s">
        <v>79</v>
      </c>
      <c r="F25" s="305" t="s">
        <v>857</v>
      </c>
      <c r="G25" s="359">
        <v>22846</v>
      </c>
    </row>
    <row r="26" spans="3:7" ht="37.5" customHeight="1">
      <c r="C26" s="229" t="s">
        <v>535</v>
      </c>
      <c r="D26" s="235" t="s">
        <v>536</v>
      </c>
      <c r="E26" s="233" t="s">
        <v>80</v>
      </c>
      <c r="F26" s="305"/>
      <c r="G26" s="359"/>
    </row>
    <row r="27" spans="3:7" ht="37.5" customHeight="1">
      <c r="C27" s="229" t="s">
        <v>537</v>
      </c>
      <c r="D27" s="235" t="s">
        <v>280</v>
      </c>
      <c r="E27" s="233" t="s">
        <v>81</v>
      </c>
      <c r="F27" s="305"/>
      <c r="G27" s="359"/>
    </row>
    <row r="28" spans="3:7" ht="37.5" customHeight="1">
      <c r="C28" s="225">
        <v>3</v>
      </c>
      <c r="D28" s="230" t="s">
        <v>538</v>
      </c>
      <c r="E28" s="233" t="s">
        <v>83</v>
      </c>
      <c r="F28" s="305" t="s">
        <v>764</v>
      </c>
      <c r="G28" s="359">
        <v>17869</v>
      </c>
    </row>
    <row r="29" spans="3:7" ht="37.5" customHeight="1">
      <c r="C29" s="229" t="s">
        <v>539</v>
      </c>
      <c r="D29" s="235" t="s">
        <v>282</v>
      </c>
      <c r="E29" s="233" t="s">
        <v>84</v>
      </c>
      <c r="F29" s="305" t="s">
        <v>764</v>
      </c>
      <c r="G29" s="359">
        <v>17869</v>
      </c>
    </row>
    <row r="30" spans="3:7" ht="37.5" customHeight="1">
      <c r="C30" s="236" t="s">
        <v>540</v>
      </c>
      <c r="D30" s="235" t="s">
        <v>284</v>
      </c>
      <c r="E30" s="233" t="s">
        <v>85</v>
      </c>
      <c r="F30" s="305"/>
      <c r="G30" s="360"/>
    </row>
    <row r="31" spans="3:7" ht="37.5" customHeight="1">
      <c r="C31" s="236" t="s">
        <v>541</v>
      </c>
      <c r="D31" s="235" t="s">
        <v>286</v>
      </c>
      <c r="E31" s="233" t="s">
        <v>86</v>
      </c>
      <c r="F31" s="305"/>
      <c r="G31" s="359"/>
    </row>
    <row r="32" spans="3:7" ht="37.5" customHeight="1">
      <c r="C32" s="236" t="s">
        <v>542</v>
      </c>
      <c r="D32" s="235" t="s">
        <v>288</v>
      </c>
      <c r="E32" s="233" t="s">
        <v>87</v>
      </c>
      <c r="F32" s="305"/>
      <c r="G32" s="360"/>
    </row>
    <row r="33" spans="3:7" ht="37.5" customHeight="1">
      <c r="C33" s="237" t="s">
        <v>543</v>
      </c>
      <c r="D33" s="230" t="s">
        <v>544</v>
      </c>
      <c r="E33" s="233" t="s">
        <v>88</v>
      </c>
      <c r="F33" s="305" t="s">
        <v>765</v>
      </c>
      <c r="G33" s="359">
        <v>3331</v>
      </c>
    </row>
    <row r="34" spans="3:7" ht="37.5" customHeight="1">
      <c r="C34" s="236" t="s">
        <v>545</v>
      </c>
      <c r="D34" s="235" t="s">
        <v>290</v>
      </c>
      <c r="E34" s="233" t="s">
        <v>89</v>
      </c>
      <c r="F34" s="305"/>
      <c r="G34" s="360"/>
    </row>
    <row r="35" spans="3:7" ht="37.5" customHeight="1">
      <c r="C35" s="236" t="s">
        <v>546</v>
      </c>
      <c r="D35" s="235" t="s">
        <v>547</v>
      </c>
      <c r="E35" s="233" t="s">
        <v>277</v>
      </c>
      <c r="F35" s="305"/>
      <c r="G35" s="360"/>
    </row>
    <row r="36" spans="3:7" ht="37.5" customHeight="1">
      <c r="C36" s="236" t="s">
        <v>548</v>
      </c>
      <c r="D36" s="235" t="s">
        <v>549</v>
      </c>
      <c r="E36" s="233" t="s">
        <v>278</v>
      </c>
      <c r="F36" s="305"/>
      <c r="G36" s="359"/>
    </row>
    <row r="37" spans="3:7" ht="37.5" customHeight="1">
      <c r="C37" s="236" t="s">
        <v>550</v>
      </c>
      <c r="D37" s="235" t="s">
        <v>551</v>
      </c>
      <c r="E37" s="233" t="s">
        <v>279</v>
      </c>
      <c r="F37" s="305"/>
      <c r="G37" s="359"/>
    </row>
    <row r="38" spans="3:7" ht="37.5" customHeight="1">
      <c r="C38" s="236" t="s">
        <v>550</v>
      </c>
      <c r="D38" s="235" t="s">
        <v>552</v>
      </c>
      <c r="E38" s="233" t="s">
        <v>281</v>
      </c>
      <c r="F38" s="305"/>
      <c r="G38" s="359"/>
    </row>
    <row r="39" spans="3:7" ht="37.5" customHeight="1">
      <c r="C39" s="236" t="s">
        <v>553</v>
      </c>
      <c r="D39" s="235" t="s">
        <v>554</v>
      </c>
      <c r="E39" s="233" t="s">
        <v>294</v>
      </c>
      <c r="F39" s="305"/>
      <c r="G39" s="359"/>
    </row>
    <row r="40" spans="3:7" ht="37.5" customHeight="1">
      <c r="C40" s="236" t="s">
        <v>553</v>
      </c>
      <c r="D40" s="235" t="s">
        <v>555</v>
      </c>
      <c r="E40" s="233" t="s">
        <v>296</v>
      </c>
      <c r="F40" s="305"/>
      <c r="G40" s="359"/>
    </row>
    <row r="41" spans="3:7" ht="37.5" customHeight="1">
      <c r="C41" s="236" t="s">
        <v>556</v>
      </c>
      <c r="D41" s="235" t="s">
        <v>557</v>
      </c>
      <c r="E41" s="233" t="s">
        <v>283</v>
      </c>
      <c r="F41" s="305"/>
      <c r="G41" s="359"/>
    </row>
    <row r="42" spans="3:7" ht="37.5" customHeight="1">
      <c r="C42" s="236" t="s">
        <v>558</v>
      </c>
      <c r="D42" s="235" t="s">
        <v>559</v>
      </c>
      <c r="E42" s="233" t="s">
        <v>299</v>
      </c>
      <c r="F42" s="305" t="s">
        <v>765</v>
      </c>
      <c r="G42" s="359">
        <v>3331</v>
      </c>
    </row>
    <row r="43" spans="3:7" ht="37.5" customHeight="1">
      <c r="C43" s="237">
        <v>5</v>
      </c>
      <c r="D43" s="230" t="s">
        <v>560</v>
      </c>
      <c r="E43" s="233" t="s">
        <v>301</v>
      </c>
      <c r="F43" s="305"/>
      <c r="G43" s="359"/>
    </row>
    <row r="44" spans="3:7" ht="37.5" customHeight="1">
      <c r="C44" s="236" t="s">
        <v>561</v>
      </c>
      <c r="D44" s="235" t="s">
        <v>562</v>
      </c>
      <c r="E44" s="233" t="s">
        <v>302</v>
      </c>
      <c r="F44" s="305"/>
      <c r="G44" s="359"/>
    </row>
    <row r="45" spans="3:7" ht="37.5" customHeight="1">
      <c r="C45" s="236" t="s">
        <v>563</v>
      </c>
      <c r="D45" s="235" t="s">
        <v>564</v>
      </c>
      <c r="E45" s="233" t="s">
        <v>303</v>
      </c>
      <c r="F45" s="305"/>
      <c r="G45" s="360"/>
    </row>
    <row r="46" spans="3:7" ht="37.5" customHeight="1">
      <c r="C46" s="236" t="s">
        <v>565</v>
      </c>
      <c r="D46" s="235" t="s">
        <v>566</v>
      </c>
      <c r="E46" s="233" t="s">
        <v>285</v>
      </c>
      <c r="F46" s="305"/>
      <c r="G46" s="359"/>
    </row>
    <row r="47" spans="3:7" ht="37.5" customHeight="1">
      <c r="C47" s="236" t="s">
        <v>567</v>
      </c>
      <c r="D47" s="235" t="s">
        <v>568</v>
      </c>
      <c r="E47" s="233" t="s">
        <v>287</v>
      </c>
      <c r="F47" s="305"/>
      <c r="G47" s="360"/>
    </row>
    <row r="48" spans="3:7" ht="37.5" customHeight="1">
      <c r="C48" s="236" t="s">
        <v>569</v>
      </c>
      <c r="D48" s="235" t="s">
        <v>570</v>
      </c>
      <c r="E48" s="233" t="s">
        <v>306</v>
      </c>
      <c r="F48" s="305"/>
      <c r="G48" s="359"/>
    </row>
    <row r="49" spans="3:7" ht="37.5" customHeight="1">
      <c r="C49" s="236" t="s">
        <v>571</v>
      </c>
      <c r="D49" s="235" t="s">
        <v>572</v>
      </c>
      <c r="E49" s="233" t="s">
        <v>289</v>
      </c>
      <c r="F49" s="305"/>
      <c r="G49" s="359"/>
    </row>
    <row r="50" spans="3:7" ht="37.5" customHeight="1">
      <c r="C50" s="236" t="s">
        <v>573</v>
      </c>
      <c r="D50" s="235" t="s">
        <v>574</v>
      </c>
      <c r="E50" s="233" t="s">
        <v>291</v>
      </c>
      <c r="F50" s="303"/>
      <c r="G50" s="360"/>
    </row>
    <row r="51" spans="3:7" ht="37.5" customHeight="1">
      <c r="C51" s="237">
        <v>288</v>
      </c>
      <c r="D51" s="230" t="s">
        <v>308</v>
      </c>
      <c r="E51" s="233" t="s">
        <v>292</v>
      </c>
      <c r="F51" s="303"/>
      <c r="G51" s="359"/>
    </row>
    <row r="52" spans="3:7" ht="37.5" customHeight="1">
      <c r="C52" s="237"/>
      <c r="D52" s="230" t="s">
        <v>575</v>
      </c>
      <c r="E52" s="233" t="s">
        <v>293</v>
      </c>
      <c r="F52" s="305" t="s">
        <v>858</v>
      </c>
      <c r="G52" s="359">
        <v>190458</v>
      </c>
    </row>
    <row r="53" spans="3:7" ht="37.5" customHeight="1">
      <c r="C53" s="237" t="s">
        <v>309</v>
      </c>
      <c r="D53" s="230" t="s">
        <v>576</v>
      </c>
      <c r="E53" s="233" t="s">
        <v>295</v>
      </c>
      <c r="F53" s="305" t="s">
        <v>766</v>
      </c>
      <c r="G53" s="359">
        <v>3572</v>
      </c>
    </row>
    <row r="54" spans="3:7" ht="37.5" customHeight="1">
      <c r="C54" s="236">
        <v>10</v>
      </c>
      <c r="D54" s="235" t="s">
        <v>577</v>
      </c>
      <c r="E54" s="233" t="s">
        <v>297</v>
      </c>
      <c r="F54" s="305" t="s">
        <v>767</v>
      </c>
      <c r="G54" s="359">
        <v>2900</v>
      </c>
    </row>
    <row r="55" spans="3:7" ht="37.5" customHeight="1">
      <c r="C55" s="236">
        <v>11</v>
      </c>
      <c r="D55" s="235" t="s">
        <v>310</v>
      </c>
      <c r="E55" s="233" t="s">
        <v>298</v>
      </c>
      <c r="F55" s="305"/>
      <c r="G55" s="359"/>
    </row>
    <row r="56" spans="3:7" ht="37.5" customHeight="1">
      <c r="C56" s="236">
        <v>12</v>
      </c>
      <c r="D56" s="235" t="s">
        <v>311</v>
      </c>
      <c r="E56" s="233" t="s">
        <v>314</v>
      </c>
      <c r="F56" s="305"/>
      <c r="G56" s="359"/>
    </row>
    <row r="57" spans="3:7" ht="37.5" customHeight="1">
      <c r="C57" s="236">
        <v>13</v>
      </c>
      <c r="D57" s="235" t="s">
        <v>313</v>
      </c>
      <c r="E57" s="233" t="s">
        <v>300</v>
      </c>
      <c r="F57" s="305" t="s">
        <v>768</v>
      </c>
      <c r="G57" s="359">
        <v>350</v>
      </c>
    </row>
    <row r="58" spans="3:7" ht="37.5" customHeight="1">
      <c r="C58" s="236">
        <v>14</v>
      </c>
      <c r="D58" s="235" t="s">
        <v>578</v>
      </c>
      <c r="E58" s="233" t="s">
        <v>317</v>
      </c>
      <c r="F58" s="305"/>
      <c r="G58" s="360"/>
    </row>
    <row r="59" spans="3:7" ht="18.75">
      <c r="C59" s="236">
        <v>15</v>
      </c>
      <c r="D59" s="223" t="s">
        <v>316</v>
      </c>
      <c r="E59" s="233" t="s">
        <v>318</v>
      </c>
      <c r="F59" s="305" t="s">
        <v>769</v>
      </c>
      <c r="G59" s="359">
        <v>322</v>
      </c>
    </row>
    <row r="60" spans="3:7" ht="37.5">
      <c r="C60" s="237"/>
      <c r="D60" s="230" t="s">
        <v>579</v>
      </c>
      <c r="E60" s="233" t="s">
        <v>319</v>
      </c>
      <c r="F60" s="305" t="s">
        <v>859</v>
      </c>
      <c r="G60" s="362">
        <v>157186</v>
      </c>
    </row>
    <row r="61" spans="3:7" ht="18.75">
      <c r="C61" s="236" t="s">
        <v>580</v>
      </c>
      <c r="D61" s="235" t="s">
        <v>581</v>
      </c>
      <c r="E61" s="233" t="s">
        <v>320</v>
      </c>
      <c r="F61" s="305"/>
      <c r="G61" s="361"/>
    </row>
    <row r="62" spans="3:7" ht="37.5">
      <c r="C62" s="236" t="s">
        <v>582</v>
      </c>
      <c r="D62" s="235" t="s">
        <v>583</v>
      </c>
      <c r="E62" s="233" t="s">
        <v>321</v>
      </c>
      <c r="F62" s="305"/>
      <c r="G62" s="361"/>
    </row>
    <row r="63" spans="3:7" ht="18.75">
      <c r="C63" s="236" t="s">
        <v>584</v>
      </c>
      <c r="D63" s="235" t="s">
        <v>585</v>
      </c>
      <c r="E63" s="233" t="s">
        <v>304</v>
      </c>
      <c r="F63" s="305"/>
      <c r="G63" s="361"/>
    </row>
    <row r="64" spans="3:7" ht="37.5">
      <c r="C64" s="236" t="s">
        <v>586</v>
      </c>
      <c r="D64" s="235" t="s">
        <v>587</v>
      </c>
      <c r="E64" s="233" t="s">
        <v>305</v>
      </c>
      <c r="F64" s="305"/>
      <c r="G64" s="362"/>
    </row>
    <row r="65" spans="3:7" ht="18.75">
      <c r="C65" s="236" t="s">
        <v>588</v>
      </c>
      <c r="D65" s="235" t="s">
        <v>589</v>
      </c>
      <c r="E65" s="233" t="s">
        <v>307</v>
      </c>
      <c r="F65" s="305" t="s">
        <v>859</v>
      </c>
      <c r="G65" s="362">
        <v>157186</v>
      </c>
    </row>
    <row r="66" spans="3:7" ht="18.75">
      <c r="C66" s="236" t="s">
        <v>590</v>
      </c>
      <c r="D66" s="235" t="s">
        <v>591</v>
      </c>
      <c r="E66" s="233" t="s">
        <v>322</v>
      </c>
      <c r="F66" s="305"/>
      <c r="G66" s="361"/>
    </row>
    <row r="67" spans="3:7" ht="18.75">
      <c r="C67" s="236" t="s">
        <v>592</v>
      </c>
      <c r="D67" s="235" t="s">
        <v>593</v>
      </c>
      <c r="E67" s="233" t="s">
        <v>323</v>
      </c>
      <c r="F67" s="305"/>
      <c r="G67" s="361"/>
    </row>
    <row r="68" spans="3:7" ht="37.5">
      <c r="C68" s="237">
        <v>21</v>
      </c>
      <c r="D68" s="230" t="s">
        <v>594</v>
      </c>
      <c r="E68" s="233" t="s">
        <v>325</v>
      </c>
      <c r="F68" s="305"/>
      <c r="G68" s="361"/>
    </row>
    <row r="69" spans="3:7" ht="18.75">
      <c r="C69" s="237">
        <v>22</v>
      </c>
      <c r="D69" s="230" t="s">
        <v>595</v>
      </c>
      <c r="E69" s="233" t="s">
        <v>327</v>
      </c>
      <c r="F69" s="305" t="s">
        <v>770</v>
      </c>
      <c r="G69" s="362">
        <v>16700</v>
      </c>
    </row>
    <row r="70" spans="3:7" ht="56.25">
      <c r="C70" s="237">
        <v>236</v>
      </c>
      <c r="D70" s="230" t="s">
        <v>596</v>
      </c>
      <c r="E70" s="233" t="s">
        <v>328</v>
      </c>
      <c r="F70" s="305"/>
      <c r="G70" s="361"/>
    </row>
    <row r="71" spans="3:7" ht="37.5">
      <c r="C71" s="237" t="s">
        <v>597</v>
      </c>
      <c r="D71" s="230" t="s">
        <v>598</v>
      </c>
      <c r="E71" s="233" t="s">
        <v>329</v>
      </c>
      <c r="F71" s="305"/>
      <c r="G71" s="361"/>
    </row>
    <row r="72" spans="3:7" ht="37.5">
      <c r="C72" s="236" t="s">
        <v>599</v>
      </c>
      <c r="D72" s="235" t="s">
        <v>600</v>
      </c>
      <c r="E72" s="233" t="s">
        <v>330</v>
      </c>
      <c r="F72" s="305"/>
      <c r="G72" s="362"/>
    </row>
    <row r="73" spans="3:7" ht="37.5">
      <c r="C73" s="236" t="s">
        <v>601</v>
      </c>
      <c r="D73" s="235" t="s">
        <v>602</v>
      </c>
      <c r="E73" s="233" t="s">
        <v>332</v>
      </c>
      <c r="F73" s="305"/>
      <c r="G73" s="361"/>
    </row>
    <row r="74" spans="3:7" ht="18.75">
      <c r="C74" s="236" t="s">
        <v>603</v>
      </c>
      <c r="D74" s="235" t="s">
        <v>604</v>
      </c>
      <c r="E74" s="233" t="s">
        <v>333</v>
      </c>
      <c r="F74" s="305"/>
      <c r="G74" s="361"/>
    </row>
    <row r="75" spans="3:7" ht="18.75">
      <c r="C75" s="236" t="s">
        <v>605</v>
      </c>
      <c r="D75" s="235" t="s">
        <v>606</v>
      </c>
      <c r="E75" s="233" t="s">
        <v>334</v>
      </c>
      <c r="F75" s="305"/>
      <c r="G75" s="362"/>
    </row>
    <row r="76" spans="3:7" ht="37.5">
      <c r="C76" s="236" t="s">
        <v>607</v>
      </c>
      <c r="D76" s="235" t="s">
        <v>608</v>
      </c>
      <c r="E76" s="233" t="s">
        <v>335</v>
      </c>
      <c r="F76" s="305"/>
      <c r="G76" s="362"/>
    </row>
    <row r="77" spans="3:7" ht="37.5">
      <c r="C77" s="237">
        <v>24</v>
      </c>
      <c r="D77" s="230" t="s">
        <v>609</v>
      </c>
      <c r="E77" s="233" t="s">
        <v>337</v>
      </c>
      <c r="F77" s="305" t="s">
        <v>771</v>
      </c>
      <c r="G77" s="362">
        <v>10000</v>
      </c>
    </row>
    <row r="78" spans="3:7" ht="18.75">
      <c r="C78" s="237">
        <v>27</v>
      </c>
      <c r="D78" s="230" t="s">
        <v>610</v>
      </c>
      <c r="E78" s="233" t="s">
        <v>611</v>
      </c>
      <c r="F78" s="305"/>
      <c r="G78" s="361"/>
    </row>
    <row r="79" spans="3:7" ht="18.75">
      <c r="C79" s="237" t="s">
        <v>612</v>
      </c>
      <c r="D79" s="230" t="s">
        <v>613</v>
      </c>
      <c r="E79" s="233" t="s">
        <v>614</v>
      </c>
      <c r="F79" s="303" t="s">
        <v>772</v>
      </c>
      <c r="G79" s="362">
        <v>3000</v>
      </c>
    </row>
    <row r="80" spans="3:7" ht="37.5">
      <c r="C80" s="237"/>
      <c r="D80" s="230" t="s">
        <v>615</v>
      </c>
      <c r="E80" s="233" t="s">
        <v>616</v>
      </c>
      <c r="F80" s="305" t="s">
        <v>860</v>
      </c>
      <c r="G80" s="362">
        <v>730009</v>
      </c>
    </row>
    <row r="81" spans="3:7" ht="18.75">
      <c r="C81" s="237">
        <v>88</v>
      </c>
      <c r="D81" s="230" t="s">
        <v>336</v>
      </c>
      <c r="E81" s="233" t="s">
        <v>617</v>
      </c>
      <c r="F81" s="305"/>
      <c r="G81" s="361"/>
    </row>
    <row r="82" spans="3:7" ht="18.75">
      <c r="C82" s="237"/>
      <c r="D82" s="230" t="s">
        <v>63</v>
      </c>
      <c r="E82" s="237"/>
      <c r="F82" s="309"/>
      <c r="G82" s="361"/>
    </row>
    <row r="83" spans="3:7" ht="56.25">
      <c r="C83" s="237"/>
      <c r="D83" s="230" t="s">
        <v>618</v>
      </c>
      <c r="E83" s="233" t="s">
        <v>619</v>
      </c>
      <c r="F83" s="310">
        <v>299752</v>
      </c>
      <c r="G83" s="362">
        <v>312901</v>
      </c>
    </row>
    <row r="84" spans="3:7" ht="37.5">
      <c r="C84" s="237">
        <v>30</v>
      </c>
      <c r="D84" s="230" t="s">
        <v>620</v>
      </c>
      <c r="E84" s="233" t="s">
        <v>621</v>
      </c>
      <c r="F84" s="310">
        <v>291188</v>
      </c>
      <c r="G84" s="362">
        <v>291188</v>
      </c>
    </row>
    <row r="85" spans="3:7" ht="18.75">
      <c r="C85" s="236">
        <v>300</v>
      </c>
      <c r="D85" s="235" t="s">
        <v>338</v>
      </c>
      <c r="E85" s="233" t="s">
        <v>622</v>
      </c>
      <c r="F85" s="309"/>
      <c r="G85" s="361"/>
    </row>
    <row r="86" spans="3:7" ht="18.75">
      <c r="C86" s="236">
        <v>301</v>
      </c>
      <c r="D86" s="235" t="s">
        <v>623</v>
      </c>
      <c r="E86" s="233" t="s">
        <v>624</v>
      </c>
      <c r="F86" s="309"/>
      <c r="G86" s="361"/>
    </row>
    <row r="87" spans="3:7" ht="18.75">
      <c r="C87" s="236">
        <v>302</v>
      </c>
      <c r="D87" s="235" t="s">
        <v>339</v>
      </c>
      <c r="E87" s="233" t="s">
        <v>625</v>
      </c>
      <c r="F87" s="309"/>
      <c r="G87" s="361"/>
    </row>
    <row r="88" spans="3:7" ht="18.75">
      <c r="C88" s="236">
        <v>303</v>
      </c>
      <c r="D88" s="235" t="s">
        <v>340</v>
      </c>
      <c r="E88" s="233" t="s">
        <v>626</v>
      </c>
      <c r="F88" s="310">
        <v>291188</v>
      </c>
      <c r="G88" s="362">
        <v>284431</v>
      </c>
    </row>
    <row r="89" spans="3:7" ht="18.75">
      <c r="C89" s="236">
        <v>304</v>
      </c>
      <c r="D89" s="235" t="s">
        <v>341</v>
      </c>
      <c r="E89" s="233" t="s">
        <v>627</v>
      </c>
      <c r="F89" s="310"/>
      <c r="G89" s="361"/>
    </row>
    <row r="90" spans="3:7" ht="18.75">
      <c r="C90" s="236">
        <v>305</v>
      </c>
      <c r="D90" s="235" t="s">
        <v>342</v>
      </c>
      <c r="E90" s="233" t="s">
        <v>628</v>
      </c>
      <c r="F90" s="309"/>
      <c r="G90" s="361"/>
    </row>
    <row r="91" spans="3:7" ht="18.75">
      <c r="C91" s="236">
        <v>306</v>
      </c>
      <c r="D91" s="235" t="s">
        <v>343</v>
      </c>
      <c r="E91" s="233" t="s">
        <v>629</v>
      </c>
      <c r="F91" s="309"/>
      <c r="G91" s="361"/>
    </row>
    <row r="92" spans="3:7" ht="18.75">
      <c r="C92" s="236">
        <v>309</v>
      </c>
      <c r="D92" s="235" t="s">
        <v>344</v>
      </c>
      <c r="E92" s="233" t="s">
        <v>630</v>
      </c>
      <c r="F92" s="309"/>
      <c r="G92" s="362">
        <v>6757</v>
      </c>
    </row>
    <row r="93" spans="3:7" ht="18.75">
      <c r="C93" s="237">
        <v>31</v>
      </c>
      <c r="D93" s="230" t="s">
        <v>631</v>
      </c>
      <c r="E93" s="233" t="s">
        <v>632</v>
      </c>
      <c r="F93" s="309"/>
      <c r="G93" s="361"/>
    </row>
    <row r="94" spans="3:7" ht="18.75">
      <c r="C94" s="237" t="s">
        <v>633</v>
      </c>
      <c r="D94" s="230" t="s">
        <v>634</v>
      </c>
      <c r="E94" s="233" t="s">
        <v>635</v>
      </c>
      <c r="F94" s="309"/>
      <c r="G94" s="361"/>
    </row>
    <row r="95" spans="3:7" ht="18.75">
      <c r="C95" s="237">
        <v>32</v>
      </c>
      <c r="D95" s="230" t="s">
        <v>345</v>
      </c>
      <c r="E95" s="233" t="s">
        <v>636</v>
      </c>
      <c r="F95" s="309"/>
      <c r="G95" s="362"/>
    </row>
    <row r="96" spans="3:7" ht="75">
      <c r="C96" s="237">
        <v>330</v>
      </c>
      <c r="D96" s="230" t="s">
        <v>637</v>
      </c>
      <c r="E96" s="233" t="s">
        <v>638</v>
      </c>
      <c r="F96" s="309"/>
      <c r="G96" s="362"/>
    </row>
    <row r="97" spans="3:7" ht="93.75">
      <c r="C97" s="237" t="s">
        <v>346</v>
      </c>
      <c r="D97" s="230" t="s">
        <v>639</v>
      </c>
      <c r="E97" s="233" t="s">
        <v>640</v>
      </c>
      <c r="F97" s="309"/>
      <c r="G97" s="361"/>
    </row>
    <row r="98" spans="3:7" ht="93.75">
      <c r="C98" s="237" t="s">
        <v>346</v>
      </c>
      <c r="D98" s="230" t="s">
        <v>641</v>
      </c>
      <c r="E98" s="233" t="s">
        <v>642</v>
      </c>
      <c r="F98" s="309"/>
      <c r="G98" s="361"/>
    </row>
    <row r="99" spans="3:7" ht="37.5">
      <c r="C99" s="237">
        <v>34</v>
      </c>
      <c r="D99" s="230" t="s">
        <v>643</v>
      </c>
      <c r="E99" s="233" t="s">
        <v>644</v>
      </c>
      <c r="F99" s="310">
        <v>8564</v>
      </c>
      <c r="G99" s="362">
        <v>21713</v>
      </c>
    </row>
    <row r="100" spans="3:7" ht="18.75">
      <c r="C100" s="236">
        <v>340</v>
      </c>
      <c r="D100" s="235" t="s">
        <v>645</v>
      </c>
      <c r="E100" s="233" t="s">
        <v>646</v>
      </c>
      <c r="F100" s="310">
        <v>8334</v>
      </c>
      <c r="G100" s="362">
        <v>11713</v>
      </c>
    </row>
    <row r="101" spans="3:7" ht="18.75">
      <c r="C101" s="236">
        <v>341</v>
      </c>
      <c r="D101" s="235" t="s">
        <v>647</v>
      </c>
      <c r="E101" s="233" t="s">
        <v>648</v>
      </c>
      <c r="F101" s="309">
        <v>230</v>
      </c>
      <c r="G101" s="362">
        <v>10000</v>
      </c>
    </row>
    <row r="102" spans="3:7" ht="18.75">
      <c r="C102" s="237"/>
      <c r="D102" s="230" t="s">
        <v>649</v>
      </c>
      <c r="E102" s="233" t="s">
        <v>650</v>
      </c>
      <c r="F102" s="309"/>
      <c r="G102" s="362"/>
    </row>
    <row r="103" spans="3:7" ht="18.75">
      <c r="C103" s="237">
        <v>35</v>
      </c>
      <c r="D103" s="230" t="s">
        <v>651</v>
      </c>
      <c r="E103" s="233" t="s">
        <v>652</v>
      </c>
      <c r="F103" s="309"/>
      <c r="G103" s="362"/>
    </row>
    <row r="104" spans="3:7" ht="18.75">
      <c r="C104" s="236">
        <v>350</v>
      </c>
      <c r="D104" s="235" t="s">
        <v>653</v>
      </c>
      <c r="E104" s="233" t="s">
        <v>654</v>
      </c>
      <c r="F104" s="309"/>
      <c r="G104" s="361"/>
    </row>
    <row r="105" spans="3:7" ht="18.75">
      <c r="C105" s="236">
        <v>351</v>
      </c>
      <c r="D105" s="235" t="s">
        <v>655</v>
      </c>
      <c r="E105" s="233" t="s">
        <v>656</v>
      </c>
      <c r="F105" s="309"/>
      <c r="G105" s="361"/>
    </row>
    <row r="106" spans="3:7" ht="37.5">
      <c r="C106" s="237"/>
      <c r="D106" s="230" t="s">
        <v>657</v>
      </c>
      <c r="E106" s="233" t="s">
        <v>658</v>
      </c>
      <c r="F106" s="310">
        <v>25407</v>
      </c>
      <c r="G106" s="362">
        <v>25787</v>
      </c>
    </row>
    <row r="107" spans="3:7" ht="37.5">
      <c r="C107" s="237">
        <v>40</v>
      </c>
      <c r="D107" s="230" t="s">
        <v>659</v>
      </c>
      <c r="E107" s="233" t="s">
        <v>660</v>
      </c>
      <c r="F107" s="310">
        <v>16000</v>
      </c>
      <c r="G107" s="362">
        <v>16000</v>
      </c>
    </row>
    <row r="108" spans="3:7" ht="18.75">
      <c r="C108" s="236">
        <v>400</v>
      </c>
      <c r="D108" s="235" t="s">
        <v>347</v>
      </c>
      <c r="E108" s="233" t="s">
        <v>661</v>
      </c>
      <c r="F108" s="309"/>
      <c r="G108" s="361"/>
    </row>
    <row r="109" spans="3:7" ht="37.5">
      <c r="C109" s="236">
        <v>401</v>
      </c>
      <c r="D109" s="235" t="s">
        <v>662</v>
      </c>
      <c r="E109" s="233" t="s">
        <v>663</v>
      </c>
      <c r="F109" s="309"/>
      <c r="G109" s="361"/>
    </row>
    <row r="110" spans="3:7" ht="18.75">
      <c r="C110" s="236">
        <v>403</v>
      </c>
      <c r="D110" s="235" t="s">
        <v>348</v>
      </c>
      <c r="E110" s="233" t="s">
        <v>664</v>
      </c>
      <c r="F110" s="309"/>
      <c r="G110" s="362"/>
    </row>
    <row r="111" spans="3:7" ht="37.5">
      <c r="C111" s="236">
        <v>404</v>
      </c>
      <c r="D111" s="235" t="s">
        <v>349</v>
      </c>
      <c r="E111" s="233" t="s">
        <v>665</v>
      </c>
      <c r="F111" s="310">
        <v>16000</v>
      </c>
      <c r="G111" s="362">
        <v>16000</v>
      </c>
    </row>
    <row r="112" spans="3:7" ht="18.75">
      <c r="C112" s="236">
        <v>405</v>
      </c>
      <c r="D112" s="235" t="s">
        <v>666</v>
      </c>
      <c r="E112" s="233" t="s">
        <v>667</v>
      </c>
      <c r="F112" s="309"/>
      <c r="G112" s="361"/>
    </row>
    <row r="113" spans="3:7" ht="18.75">
      <c r="C113" s="236" t="s">
        <v>350</v>
      </c>
      <c r="D113" s="235" t="s">
        <v>351</v>
      </c>
      <c r="E113" s="233" t="s">
        <v>668</v>
      </c>
      <c r="F113" s="309"/>
      <c r="G113" s="361"/>
    </row>
    <row r="114" spans="3:7" ht="37.5">
      <c r="C114" s="237">
        <v>41</v>
      </c>
      <c r="D114" s="230" t="s">
        <v>669</v>
      </c>
      <c r="E114" s="233" t="s">
        <v>670</v>
      </c>
      <c r="F114" s="310">
        <v>9407</v>
      </c>
      <c r="G114" s="362">
        <v>9787</v>
      </c>
    </row>
    <row r="115" spans="3:7" ht="18.75">
      <c r="C115" s="236">
        <v>410</v>
      </c>
      <c r="D115" s="235" t="s">
        <v>352</v>
      </c>
      <c r="E115" s="233" t="s">
        <v>671</v>
      </c>
      <c r="F115" s="309"/>
      <c r="G115" s="361"/>
    </row>
    <row r="116" spans="3:7" ht="37.5">
      <c r="C116" s="236">
        <v>411</v>
      </c>
      <c r="D116" s="235" t="s">
        <v>353</v>
      </c>
      <c r="E116" s="233" t="s">
        <v>672</v>
      </c>
      <c r="F116" s="309"/>
      <c r="G116" s="362"/>
    </row>
    <row r="117" spans="3:7" ht="37.5">
      <c r="C117" s="236">
        <v>412</v>
      </c>
      <c r="D117" s="235" t="s">
        <v>673</v>
      </c>
      <c r="E117" s="233" t="s">
        <v>674</v>
      </c>
      <c r="F117" s="309"/>
      <c r="G117" s="362"/>
    </row>
    <row r="118" spans="3:7" ht="37.5">
      <c r="C118" s="236">
        <v>413</v>
      </c>
      <c r="D118" s="235" t="s">
        <v>675</v>
      </c>
      <c r="E118" s="233" t="s">
        <v>676</v>
      </c>
      <c r="F118" s="309"/>
      <c r="G118" s="362"/>
    </row>
    <row r="119" spans="3:7" ht="18.75">
      <c r="C119" s="236">
        <v>414</v>
      </c>
      <c r="D119" s="235" t="s">
        <v>677</v>
      </c>
      <c r="E119" s="233" t="s">
        <v>678</v>
      </c>
      <c r="F119" s="309"/>
      <c r="G119" s="362"/>
    </row>
    <row r="120" spans="3:7" ht="18.75">
      <c r="C120" s="236">
        <v>415</v>
      </c>
      <c r="D120" s="235" t="s">
        <v>679</v>
      </c>
      <c r="E120" s="233" t="s">
        <v>680</v>
      </c>
      <c r="F120" s="309"/>
      <c r="G120" s="361"/>
    </row>
    <row r="121" spans="3:7" ht="18.75">
      <c r="C121" s="236">
        <v>416</v>
      </c>
      <c r="D121" s="235" t="s">
        <v>681</v>
      </c>
      <c r="E121" s="233" t="s">
        <v>682</v>
      </c>
      <c r="F121" s="310">
        <v>9407</v>
      </c>
      <c r="G121" s="362">
        <v>9787</v>
      </c>
    </row>
    <row r="122" spans="3:7" ht="18.75">
      <c r="C122" s="236">
        <v>419</v>
      </c>
      <c r="D122" s="235" t="s">
        <v>683</v>
      </c>
      <c r="E122" s="233" t="s">
        <v>684</v>
      </c>
      <c r="F122" s="309"/>
      <c r="G122" s="361"/>
    </row>
    <row r="123" spans="3:7" ht="18.75">
      <c r="C123" s="237">
        <v>498</v>
      </c>
      <c r="D123" s="230" t="s">
        <v>685</v>
      </c>
      <c r="E123" s="233" t="s">
        <v>686</v>
      </c>
      <c r="F123" s="310">
        <v>11146</v>
      </c>
      <c r="G123" s="362">
        <v>12500</v>
      </c>
    </row>
    <row r="124" spans="3:7" ht="37.5">
      <c r="C124" s="237" t="s">
        <v>687</v>
      </c>
      <c r="D124" s="230" t="s">
        <v>688</v>
      </c>
      <c r="E124" s="233" t="s">
        <v>689</v>
      </c>
      <c r="F124" s="310">
        <v>384791</v>
      </c>
      <c r="G124" s="362">
        <v>378821</v>
      </c>
    </row>
    <row r="125" spans="3:7" ht="37.5">
      <c r="C125" s="237">
        <v>42</v>
      </c>
      <c r="D125" s="230" t="s">
        <v>690</v>
      </c>
      <c r="E125" s="233" t="s">
        <v>691</v>
      </c>
      <c r="F125" s="310">
        <v>8572</v>
      </c>
      <c r="G125" s="362">
        <v>8572</v>
      </c>
    </row>
    <row r="126" spans="3:7" ht="37.5">
      <c r="C126" s="236">
        <v>420</v>
      </c>
      <c r="D126" s="235" t="s">
        <v>692</v>
      </c>
      <c r="E126" s="233" t="s">
        <v>693</v>
      </c>
      <c r="F126" s="309"/>
      <c r="G126" s="362"/>
    </row>
    <row r="127" spans="3:7" ht="37.5">
      <c r="C127" s="236">
        <v>421</v>
      </c>
      <c r="D127" s="235" t="s">
        <v>694</v>
      </c>
      <c r="E127" s="233" t="s">
        <v>695</v>
      </c>
      <c r="F127" s="309"/>
      <c r="G127" s="361"/>
    </row>
    <row r="128" spans="3:7" ht="18.75">
      <c r="C128" s="236">
        <v>422</v>
      </c>
      <c r="D128" s="235" t="s">
        <v>604</v>
      </c>
      <c r="E128" s="233" t="s">
        <v>696</v>
      </c>
      <c r="F128" s="310">
        <v>8572</v>
      </c>
      <c r="G128" s="362">
        <v>8572</v>
      </c>
    </row>
    <row r="129" spans="3:7" ht="18.75">
      <c r="C129" s="236">
        <v>423</v>
      </c>
      <c r="D129" s="235" t="s">
        <v>606</v>
      </c>
      <c r="E129" s="233" t="s">
        <v>697</v>
      </c>
      <c r="F129" s="309"/>
      <c r="G129" s="362"/>
    </row>
    <row r="130" spans="3:7" ht="56.25">
      <c r="C130" s="236">
        <v>427</v>
      </c>
      <c r="D130" s="235" t="s">
        <v>698</v>
      </c>
      <c r="E130" s="233" t="s">
        <v>699</v>
      </c>
      <c r="F130" s="309"/>
      <c r="G130" s="362"/>
    </row>
    <row r="131" spans="3:7" ht="18.75">
      <c r="C131" s="236" t="s">
        <v>700</v>
      </c>
      <c r="D131" s="235" t="s">
        <v>701</v>
      </c>
      <c r="E131" s="233" t="s">
        <v>702</v>
      </c>
      <c r="F131" s="309"/>
      <c r="G131" s="361"/>
    </row>
    <row r="132" spans="3:7" ht="37.5">
      <c r="C132" s="237">
        <v>430</v>
      </c>
      <c r="D132" s="230" t="s">
        <v>703</v>
      </c>
      <c r="E132" s="233" t="s">
        <v>704</v>
      </c>
      <c r="F132" s="309">
        <v>170</v>
      </c>
      <c r="G132" s="362">
        <v>3500</v>
      </c>
    </row>
    <row r="133" spans="3:7" ht="37.5">
      <c r="C133" s="237" t="s">
        <v>705</v>
      </c>
      <c r="D133" s="230" t="s">
        <v>706</v>
      </c>
      <c r="E133" s="233" t="s">
        <v>707</v>
      </c>
      <c r="F133" s="310">
        <v>30288</v>
      </c>
      <c r="G133" s="362">
        <v>30086</v>
      </c>
    </row>
    <row r="134" spans="3:7" ht="37.5">
      <c r="C134" s="236">
        <v>431</v>
      </c>
      <c r="D134" s="235" t="s">
        <v>708</v>
      </c>
      <c r="E134" s="233" t="s">
        <v>709</v>
      </c>
      <c r="F134" s="309"/>
      <c r="G134" s="361"/>
    </row>
    <row r="135" spans="3:7" ht="37.5">
      <c r="C135" s="236">
        <v>432</v>
      </c>
      <c r="D135" s="235" t="s">
        <v>710</v>
      </c>
      <c r="E135" s="233" t="s">
        <v>711</v>
      </c>
      <c r="F135" s="309"/>
      <c r="G135" s="361"/>
    </row>
    <row r="136" spans="3:7" ht="37.5">
      <c r="C136" s="236">
        <v>433</v>
      </c>
      <c r="D136" s="235" t="s">
        <v>712</v>
      </c>
      <c r="E136" s="233" t="s">
        <v>713</v>
      </c>
      <c r="F136" s="309"/>
      <c r="G136" s="361"/>
    </row>
    <row r="137" spans="3:7" ht="37.5">
      <c r="C137" s="236">
        <v>434</v>
      </c>
      <c r="D137" s="235" t="s">
        <v>714</v>
      </c>
      <c r="E137" s="233" t="s">
        <v>715</v>
      </c>
      <c r="F137" s="309"/>
      <c r="G137" s="361"/>
    </row>
    <row r="138" spans="3:7" ht="18.75">
      <c r="C138" s="236">
        <v>435</v>
      </c>
      <c r="D138" s="235" t="s">
        <v>716</v>
      </c>
      <c r="E138" s="233" t="s">
        <v>717</v>
      </c>
      <c r="F138" s="310">
        <v>28788</v>
      </c>
      <c r="G138" s="362">
        <v>28800</v>
      </c>
    </row>
    <row r="139" spans="3:7" ht="18.75">
      <c r="C139" s="236">
        <v>436</v>
      </c>
      <c r="D139" s="235" t="s">
        <v>718</v>
      </c>
      <c r="E139" s="233" t="s">
        <v>719</v>
      </c>
      <c r="F139" s="309"/>
      <c r="G139" s="361"/>
    </row>
    <row r="140" spans="3:7" ht="18.75">
      <c r="C140" s="236">
        <v>439</v>
      </c>
      <c r="D140" s="235" t="s">
        <v>720</v>
      </c>
      <c r="E140" s="233" t="s">
        <v>721</v>
      </c>
      <c r="F140" s="310">
        <v>1500</v>
      </c>
      <c r="G140" s="362">
        <v>1286</v>
      </c>
    </row>
    <row r="141" spans="3:7" ht="18.75">
      <c r="C141" s="237" t="s">
        <v>722</v>
      </c>
      <c r="D141" s="230" t="s">
        <v>723</v>
      </c>
      <c r="E141" s="233" t="s">
        <v>724</v>
      </c>
      <c r="F141" s="310">
        <v>13926</v>
      </c>
      <c r="G141" s="362">
        <v>13000</v>
      </c>
    </row>
    <row r="142" spans="3:7" ht="37.5">
      <c r="C142" s="237">
        <v>47</v>
      </c>
      <c r="D142" s="230" t="s">
        <v>725</v>
      </c>
      <c r="E142" s="233" t="s">
        <v>726</v>
      </c>
      <c r="F142" s="310">
        <v>2000</v>
      </c>
      <c r="G142" s="362">
        <v>2500</v>
      </c>
    </row>
    <row r="143" spans="3:7" ht="37.5">
      <c r="C143" s="237">
        <v>48</v>
      </c>
      <c r="D143" s="230" t="s">
        <v>727</v>
      </c>
      <c r="E143" s="233" t="s">
        <v>728</v>
      </c>
      <c r="F143" s="309"/>
      <c r="G143" s="361"/>
    </row>
    <row r="144" spans="3:7" ht="37.5">
      <c r="C144" s="237" t="s">
        <v>355</v>
      </c>
      <c r="D144" s="230" t="s">
        <v>729</v>
      </c>
      <c r="E144" s="233" t="s">
        <v>730</v>
      </c>
      <c r="F144" s="310">
        <v>329835</v>
      </c>
      <c r="G144" s="362">
        <v>321163</v>
      </c>
    </row>
    <row r="145" spans="3:7" ht="75">
      <c r="C145" s="237"/>
      <c r="D145" s="230" t="s">
        <v>731</v>
      </c>
      <c r="E145" s="233" t="s">
        <v>732</v>
      </c>
      <c r="F145" s="309"/>
      <c r="G145" s="361"/>
    </row>
    <row r="146" spans="3:7" ht="37.5">
      <c r="C146" s="237"/>
      <c r="D146" s="230" t="s">
        <v>733</v>
      </c>
      <c r="E146" s="233" t="s">
        <v>734</v>
      </c>
      <c r="F146" s="310">
        <v>721096</v>
      </c>
      <c r="G146" s="362">
        <v>730009</v>
      </c>
    </row>
    <row r="147" spans="3:7" ht="18.75">
      <c r="C147" s="237">
        <v>89</v>
      </c>
      <c r="D147" s="230" t="s">
        <v>735</v>
      </c>
      <c r="E147" s="233" t="s">
        <v>736</v>
      </c>
      <c r="F147" s="347"/>
      <c r="G147" s="361"/>
    </row>
    <row r="150" spans="3:4" ht="15.75">
      <c r="C150" s="377"/>
      <c r="D150" s="377" t="s">
        <v>874</v>
      </c>
    </row>
    <row r="151" ht="15.75">
      <c r="D151" s="38" t="s">
        <v>875</v>
      </c>
    </row>
    <row r="152" spans="3:5" ht="15.75">
      <c r="C152" s="378"/>
      <c r="D152" s="378" t="s">
        <v>876</v>
      </c>
      <c r="E152" s="379">
        <v>3.3</v>
      </c>
    </row>
    <row r="153" spans="3:5" ht="15.75">
      <c r="C153" s="378"/>
      <c r="D153" s="378" t="s">
        <v>877</v>
      </c>
      <c r="E153" s="379">
        <v>3.24</v>
      </c>
    </row>
    <row r="154" spans="4:5" ht="15.75">
      <c r="D154" s="38" t="s">
        <v>878</v>
      </c>
      <c r="E154" s="379"/>
    </row>
    <row r="155" spans="3:5" ht="15.75">
      <c r="C155" s="378"/>
      <c r="D155" s="378" t="s">
        <v>879</v>
      </c>
      <c r="E155" s="379">
        <v>0.11</v>
      </c>
    </row>
    <row r="156" spans="3:5" ht="15.75">
      <c r="C156" s="378"/>
      <c r="D156" s="378" t="s">
        <v>880</v>
      </c>
      <c r="E156" s="379">
        <v>0.26</v>
      </c>
    </row>
    <row r="157" spans="3:5" ht="15.75">
      <c r="C157" s="378"/>
      <c r="D157" s="378" t="s">
        <v>881</v>
      </c>
      <c r="E157" s="380">
        <v>20</v>
      </c>
    </row>
    <row r="158" spans="3:5" ht="15.75">
      <c r="C158" s="378"/>
      <c r="D158" s="378" t="s">
        <v>882</v>
      </c>
      <c r="E158" s="379">
        <v>0.59</v>
      </c>
    </row>
    <row r="159" spans="4:5" ht="15.75">
      <c r="D159" s="38" t="s">
        <v>883</v>
      </c>
      <c r="E159" s="379"/>
    </row>
    <row r="160" spans="3:5" ht="15.75">
      <c r="C160" s="378"/>
      <c r="D160" s="378" t="s">
        <v>884</v>
      </c>
      <c r="E160" s="379">
        <v>3.64</v>
      </c>
    </row>
    <row r="161" spans="3:5" ht="15.75">
      <c r="C161" s="378"/>
      <c r="D161" s="378" t="s">
        <v>885</v>
      </c>
      <c r="E161" s="379">
        <v>160</v>
      </c>
    </row>
    <row r="162" spans="3:5" ht="15.75">
      <c r="C162" s="378"/>
      <c r="D162" s="378" t="s">
        <v>886</v>
      </c>
      <c r="E162" s="379">
        <v>29.31</v>
      </c>
    </row>
    <row r="163" spans="3:5" ht="15.75">
      <c r="C163" s="378"/>
      <c r="D163" s="378" t="s">
        <v>887</v>
      </c>
      <c r="E163" s="379">
        <v>0.69</v>
      </c>
    </row>
    <row r="164" spans="3:5" ht="15.75">
      <c r="C164" s="378"/>
      <c r="D164" s="378" t="s">
        <v>888</v>
      </c>
      <c r="E164" s="379">
        <v>0.49</v>
      </c>
    </row>
    <row r="165" spans="3:5" ht="15.75">
      <c r="C165" s="378"/>
      <c r="D165" s="381" t="s">
        <v>894</v>
      </c>
      <c r="E165" s="379"/>
    </row>
    <row r="166" spans="3:5" ht="15.75">
      <c r="C166" s="378"/>
      <c r="D166" s="378" t="s">
        <v>895</v>
      </c>
      <c r="E166" s="382">
        <v>0.028</v>
      </c>
    </row>
    <row r="167" spans="3:5" ht="15.75">
      <c r="C167" s="378"/>
      <c r="D167" s="378" t="s">
        <v>896</v>
      </c>
      <c r="E167" s="382">
        <v>0.028</v>
      </c>
    </row>
    <row r="168" spans="3:5" ht="15.75">
      <c r="C168" s="378"/>
      <c r="D168" s="378" t="s">
        <v>897</v>
      </c>
      <c r="E168" s="382">
        <v>0.025</v>
      </c>
    </row>
    <row r="169" spans="3:5" ht="15.75">
      <c r="C169" s="378"/>
      <c r="D169" s="378" t="s">
        <v>898</v>
      </c>
      <c r="E169" s="382">
        <v>0.14</v>
      </c>
    </row>
    <row r="170" spans="3:5" ht="15.75">
      <c r="C170" s="378"/>
      <c r="D170" s="378" t="s">
        <v>899</v>
      </c>
      <c r="E170" s="382">
        <v>0.014</v>
      </c>
    </row>
    <row r="171" spans="3:5" ht="15.75">
      <c r="C171" s="378"/>
      <c r="D171" s="378" t="s">
        <v>942</v>
      </c>
      <c r="E171" s="382">
        <v>0.032</v>
      </c>
    </row>
    <row r="172" spans="4:5" ht="15.75">
      <c r="D172" s="38" t="s">
        <v>889</v>
      </c>
      <c r="E172" s="379"/>
    </row>
    <row r="173" spans="3:5" ht="15.75">
      <c r="C173" s="378"/>
      <c r="D173" s="378" t="s">
        <v>890</v>
      </c>
      <c r="E173" s="379">
        <v>1.02</v>
      </c>
    </row>
    <row r="174" spans="4:5" ht="15.75">
      <c r="D174" s="38" t="s">
        <v>891</v>
      </c>
      <c r="E174" s="379"/>
    </row>
    <row r="175" spans="3:5" ht="15.75">
      <c r="C175" s="378"/>
      <c r="D175" s="378" t="s">
        <v>892</v>
      </c>
      <c r="E175" s="379">
        <v>0.58</v>
      </c>
    </row>
    <row r="176" spans="3:5" ht="15.75">
      <c r="C176" s="378"/>
      <c r="D176" s="378" t="s">
        <v>893</v>
      </c>
      <c r="E176" s="379">
        <v>1877.49</v>
      </c>
    </row>
  </sheetData>
  <sheetProtection/>
  <mergeCells count="5">
    <mergeCell ref="C3:G3"/>
    <mergeCell ref="F5:G5"/>
    <mergeCell ref="C5:C7"/>
    <mergeCell ref="D5:D7"/>
    <mergeCell ref="E5:E7"/>
  </mergeCells>
  <printOptions/>
  <pageMargins left="0.75" right="0.75" top="1" bottom="1" header="0.5" footer="0.5"/>
  <pageSetup fitToHeight="1" fitToWidth="1" horizontalDpi="600" verticalDpi="600" orientation="portrait" scale="1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zoomScale="75" zoomScaleNormal="75" zoomScalePageLayoutView="0" workbookViewId="0" topLeftCell="A1">
      <selection activeCell="E12" sqref="E12:F60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43"/>
      <c r="D3" s="43"/>
      <c r="E3" s="43"/>
      <c r="F3" s="77" t="s">
        <v>177</v>
      </c>
    </row>
    <row r="4" spans="3:6" s="5" customFormat="1" ht="24.75" customHeight="1">
      <c r="C4" s="457" t="s">
        <v>103</v>
      </c>
      <c r="D4" s="457"/>
      <c r="E4" s="457"/>
      <c r="F4" s="457"/>
    </row>
    <row r="5" spans="3:6" s="5" customFormat="1" ht="24.75" customHeight="1">
      <c r="C5" s="458" t="s">
        <v>796</v>
      </c>
      <c r="D5" s="459"/>
      <c r="E5" s="459"/>
      <c r="F5" s="459"/>
    </row>
    <row r="6" spans="3:6" s="5" customFormat="1" ht="24.75" customHeight="1">
      <c r="C6" s="57"/>
      <c r="D6" s="57"/>
      <c r="E6" s="57"/>
      <c r="F6" s="57"/>
    </row>
    <row r="7" spans="3:6" s="2" customFormat="1" ht="16.5" thickBot="1">
      <c r="C7" s="43"/>
      <c r="D7" s="43"/>
      <c r="E7" s="43"/>
      <c r="F7" s="59" t="s">
        <v>161</v>
      </c>
    </row>
    <row r="8" spans="3:6" s="2" customFormat="1" ht="30" customHeight="1">
      <c r="C8" s="455" t="s">
        <v>162</v>
      </c>
      <c r="D8" s="453" t="s">
        <v>91</v>
      </c>
      <c r="E8" s="454" t="s">
        <v>135</v>
      </c>
      <c r="F8" s="454"/>
    </row>
    <row r="9" spans="3:6" s="2" customFormat="1" ht="39.75" customHeight="1">
      <c r="C9" s="456"/>
      <c r="D9" s="454"/>
      <c r="E9" s="56" t="s">
        <v>360</v>
      </c>
      <c r="F9" s="56" t="s">
        <v>794</v>
      </c>
    </row>
    <row r="10" spans="3:6" s="2" customFormat="1" ht="30" customHeight="1">
      <c r="C10" s="60"/>
      <c r="D10" s="56"/>
      <c r="E10" s="11">
        <v>3</v>
      </c>
      <c r="F10" s="11">
        <v>4</v>
      </c>
    </row>
    <row r="11" spans="3:6" s="2" customFormat="1" ht="33.75" customHeight="1">
      <c r="C11" s="61" t="s">
        <v>239</v>
      </c>
      <c r="D11" s="452">
        <v>401</v>
      </c>
      <c r="E11" s="11"/>
      <c r="F11" s="11"/>
    </row>
    <row r="12" spans="3:6" s="2" customFormat="1" ht="33.75" customHeight="1">
      <c r="C12" s="63" t="s">
        <v>240</v>
      </c>
      <c r="D12" s="452"/>
      <c r="E12" s="300">
        <v>373315</v>
      </c>
      <c r="F12" s="250">
        <v>383684</v>
      </c>
    </row>
    <row r="13" spans="3:6" s="2" customFormat="1" ht="33.75" customHeight="1">
      <c r="C13" s="64" t="s">
        <v>104</v>
      </c>
      <c r="D13" s="62">
        <v>402</v>
      </c>
      <c r="E13" s="373">
        <v>343145</v>
      </c>
      <c r="F13" s="250">
        <v>353514</v>
      </c>
    </row>
    <row r="14" spans="3:6" s="2" customFormat="1" ht="33.75" customHeight="1">
      <c r="C14" s="64" t="s">
        <v>105</v>
      </c>
      <c r="D14" s="62">
        <v>403</v>
      </c>
      <c r="E14" s="298">
        <v>170</v>
      </c>
      <c r="F14" s="251">
        <v>170</v>
      </c>
    </row>
    <row r="15" spans="3:6" s="2" customFormat="1" ht="33.75" customHeight="1">
      <c r="C15" s="64" t="s">
        <v>106</v>
      </c>
      <c r="D15" s="62">
        <v>404</v>
      </c>
      <c r="E15" s="300">
        <v>30000</v>
      </c>
      <c r="F15" s="250">
        <v>30000</v>
      </c>
    </row>
    <row r="16" spans="3:6" s="2" customFormat="1" ht="33.75" customHeight="1">
      <c r="C16" s="63" t="s">
        <v>241</v>
      </c>
      <c r="D16" s="62">
        <v>405</v>
      </c>
      <c r="E16" s="300">
        <v>353315</v>
      </c>
      <c r="F16" s="250">
        <v>353315</v>
      </c>
    </row>
    <row r="17" spans="3:6" s="2" customFormat="1" ht="33.75" customHeight="1">
      <c r="C17" s="64" t="s">
        <v>107</v>
      </c>
      <c r="D17" s="62">
        <v>406</v>
      </c>
      <c r="E17" s="300">
        <v>133271</v>
      </c>
      <c r="F17" s="250">
        <v>133271</v>
      </c>
    </row>
    <row r="18" spans="3:6" ht="33.75" customHeight="1">
      <c r="C18" s="64" t="s">
        <v>108</v>
      </c>
      <c r="D18" s="62">
        <v>407</v>
      </c>
      <c r="E18" s="300">
        <v>215590</v>
      </c>
      <c r="F18" s="250">
        <v>215590</v>
      </c>
    </row>
    <row r="19" spans="3:6" ht="33.75" customHeight="1">
      <c r="C19" s="64" t="s">
        <v>109</v>
      </c>
      <c r="D19" s="62">
        <v>408</v>
      </c>
      <c r="E19" s="297">
        <v>600</v>
      </c>
      <c r="F19" s="251">
        <v>600</v>
      </c>
    </row>
    <row r="20" spans="3:6" ht="33.75" customHeight="1">
      <c r="C20" s="64" t="s">
        <v>110</v>
      </c>
      <c r="D20" s="62">
        <v>409</v>
      </c>
      <c r="E20" s="300">
        <v>1909</v>
      </c>
      <c r="F20" s="250">
        <v>1909</v>
      </c>
    </row>
    <row r="21" spans="3:6" ht="33.75" customHeight="1">
      <c r="C21" s="64" t="s">
        <v>111</v>
      </c>
      <c r="D21" s="62">
        <v>410</v>
      </c>
      <c r="E21" s="300">
        <v>1945</v>
      </c>
      <c r="F21" s="250">
        <v>1945</v>
      </c>
    </row>
    <row r="22" spans="3:6" ht="33.75" customHeight="1">
      <c r="C22" s="63" t="s">
        <v>242</v>
      </c>
      <c r="D22" s="62">
        <v>411</v>
      </c>
      <c r="E22" s="300">
        <v>20000</v>
      </c>
      <c r="F22" s="250">
        <v>30369</v>
      </c>
    </row>
    <row r="23" spans="3:6" ht="33.75" customHeight="1">
      <c r="C23" s="63" t="s">
        <v>243</v>
      </c>
      <c r="D23" s="62">
        <v>412</v>
      </c>
      <c r="E23" s="299"/>
      <c r="F23" s="251"/>
    </row>
    <row r="24" spans="3:6" ht="33.75" customHeight="1">
      <c r="C24" s="65" t="s">
        <v>42</v>
      </c>
      <c r="D24" s="452">
        <v>413</v>
      </c>
      <c r="E24" s="297"/>
      <c r="F24" s="251"/>
    </row>
    <row r="25" spans="3:6" ht="33.75" customHeight="1">
      <c r="C25" s="66" t="s">
        <v>244</v>
      </c>
      <c r="D25" s="452"/>
      <c r="E25" s="297"/>
      <c r="F25" s="251"/>
    </row>
    <row r="26" spans="3:6" ht="33.75" customHeight="1">
      <c r="C26" s="64" t="s">
        <v>43</v>
      </c>
      <c r="D26" s="62">
        <v>414</v>
      </c>
      <c r="E26" s="298"/>
      <c r="F26" s="251"/>
    </row>
    <row r="27" spans="3:6" ht="33.75" customHeight="1">
      <c r="C27" s="64" t="s">
        <v>44</v>
      </c>
      <c r="D27" s="62">
        <v>415</v>
      </c>
      <c r="E27" s="297"/>
      <c r="F27" s="251"/>
    </row>
    <row r="28" spans="3:6" ht="33.75" customHeight="1">
      <c r="C28" s="64" t="s">
        <v>45</v>
      </c>
      <c r="D28" s="62">
        <v>416</v>
      </c>
      <c r="E28" s="297"/>
      <c r="F28" s="251"/>
    </row>
    <row r="29" spans="3:6" ht="33.75" customHeight="1">
      <c r="C29" s="64" t="s">
        <v>46</v>
      </c>
      <c r="D29" s="62">
        <v>417</v>
      </c>
      <c r="E29" s="297"/>
      <c r="F29" s="251"/>
    </row>
    <row r="30" spans="3:6" ht="33.75" customHeight="1">
      <c r="C30" s="64" t="s">
        <v>47</v>
      </c>
      <c r="D30" s="62">
        <v>418</v>
      </c>
      <c r="E30" s="297"/>
      <c r="F30" s="251"/>
    </row>
    <row r="31" spans="3:6" ht="33.75" customHeight="1">
      <c r="C31" s="63" t="s">
        <v>245</v>
      </c>
      <c r="D31" s="62">
        <v>419</v>
      </c>
      <c r="E31" s="300">
        <v>20000</v>
      </c>
      <c r="F31" s="250">
        <v>20000</v>
      </c>
    </row>
    <row r="32" spans="3:6" ht="33.75" customHeight="1">
      <c r="C32" s="64" t="s">
        <v>48</v>
      </c>
      <c r="D32" s="62">
        <v>420</v>
      </c>
      <c r="E32" s="297"/>
      <c r="F32" s="250"/>
    </row>
    <row r="33" spans="3:6" ht="33.75" customHeight="1">
      <c r="C33" s="64" t="s">
        <v>49</v>
      </c>
      <c r="D33" s="62">
        <v>421</v>
      </c>
      <c r="E33" s="300">
        <v>20000</v>
      </c>
      <c r="F33" s="250">
        <v>20000</v>
      </c>
    </row>
    <row r="34" spans="3:6" ht="33.75" customHeight="1">
      <c r="C34" s="64" t="s">
        <v>50</v>
      </c>
      <c r="D34" s="62">
        <v>422</v>
      </c>
      <c r="E34" s="297"/>
      <c r="F34" s="251"/>
    </row>
    <row r="35" spans="3:6" ht="33.75" customHeight="1">
      <c r="C35" s="63" t="s">
        <v>246</v>
      </c>
      <c r="D35" s="62">
        <v>423</v>
      </c>
      <c r="E35" s="297"/>
      <c r="F35" s="251"/>
    </row>
    <row r="36" spans="3:6" ht="33.75" customHeight="1">
      <c r="C36" s="63" t="s">
        <v>247</v>
      </c>
      <c r="D36" s="62">
        <v>424</v>
      </c>
      <c r="E36" s="299"/>
      <c r="F36" s="250"/>
    </row>
    <row r="37" spans="3:6" ht="33.75" customHeight="1">
      <c r="C37" s="61" t="s">
        <v>51</v>
      </c>
      <c r="D37" s="452">
        <v>425</v>
      </c>
      <c r="E37" s="297"/>
      <c r="F37" s="251"/>
    </row>
    <row r="38" spans="3:6" ht="33.75" customHeight="1">
      <c r="C38" s="63" t="s">
        <v>248</v>
      </c>
      <c r="D38" s="452"/>
      <c r="E38" s="297"/>
      <c r="F38" s="251"/>
    </row>
    <row r="39" spans="3:6" ht="33.75" customHeight="1">
      <c r="C39" s="64" t="s">
        <v>52</v>
      </c>
      <c r="D39" s="62">
        <v>426</v>
      </c>
      <c r="E39" s="298"/>
      <c r="F39" s="251"/>
    </row>
    <row r="40" spans="3:6" ht="33.75" customHeight="1">
      <c r="C40" s="64" t="s">
        <v>249</v>
      </c>
      <c r="D40" s="62">
        <v>427</v>
      </c>
      <c r="E40" s="297"/>
      <c r="F40" s="251"/>
    </row>
    <row r="41" spans="3:6" ht="33.75" customHeight="1">
      <c r="C41" s="64" t="s">
        <v>250</v>
      </c>
      <c r="D41" s="62">
        <v>428</v>
      </c>
      <c r="E41" s="297"/>
      <c r="F41" s="251"/>
    </row>
    <row r="42" spans="3:6" ht="33.75" customHeight="1">
      <c r="C42" s="64" t="s">
        <v>251</v>
      </c>
      <c r="D42" s="62">
        <v>429</v>
      </c>
      <c r="E42" s="297"/>
      <c r="F42" s="251"/>
    </row>
    <row r="43" spans="3:6" ht="33.75" customHeight="1">
      <c r="C43" s="64" t="s">
        <v>252</v>
      </c>
      <c r="D43" s="62">
        <v>430</v>
      </c>
      <c r="E43" s="297"/>
      <c r="F43" s="251"/>
    </row>
    <row r="44" spans="3:6" ht="33.75" customHeight="1">
      <c r="C44" s="63" t="s">
        <v>253</v>
      </c>
      <c r="D44" s="62">
        <v>431</v>
      </c>
      <c r="E44" s="300">
        <v>5000</v>
      </c>
      <c r="F44" s="250">
        <v>5000</v>
      </c>
    </row>
    <row r="45" spans="3:6" ht="33.75" customHeight="1">
      <c r="C45" s="64" t="s">
        <v>53</v>
      </c>
      <c r="D45" s="62">
        <v>432</v>
      </c>
      <c r="E45" s="297"/>
      <c r="F45" s="251"/>
    </row>
    <row r="46" spans="3:6" ht="33.75" customHeight="1">
      <c r="C46" s="64" t="s">
        <v>254</v>
      </c>
      <c r="D46" s="62">
        <v>433</v>
      </c>
      <c r="E46" s="297"/>
      <c r="F46" s="251"/>
    </row>
    <row r="47" spans="3:6" ht="33.75" customHeight="1">
      <c r="C47" s="64" t="s">
        <v>255</v>
      </c>
      <c r="D47" s="62">
        <v>434</v>
      </c>
      <c r="E47" s="297"/>
      <c r="F47" s="251"/>
    </row>
    <row r="48" spans="3:6" ht="33.75" customHeight="1">
      <c r="C48" s="64" t="s">
        <v>256</v>
      </c>
      <c r="D48" s="62">
        <v>435</v>
      </c>
      <c r="E48" s="297"/>
      <c r="F48" s="251"/>
    </row>
    <row r="49" spans="3:6" ht="33.75" customHeight="1">
      <c r="C49" s="64" t="s">
        <v>54</v>
      </c>
      <c r="D49" s="62">
        <v>436</v>
      </c>
      <c r="E49" s="300">
        <v>5000</v>
      </c>
      <c r="F49" s="250">
        <v>5000</v>
      </c>
    </row>
    <row r="50" spans="3:6" ht="33.75" customHeight="1">
      <c r="C50" s="64" t="s">
        <v>55</v>
      </c>
      <c r="D50" s="62">
        <v>437</v>
      </c>
      <c r="E50" s="297"/>
      <c r="F50" s="251"/>
    </row>
    <row r="51" spans="3:6" ht="33.75" customHeight="1">
      <c r="C51" s="63" t="s">
        <v>257</v>
      </c>
      <c r="D51" s="62">
        <v>438</v>
      </c>
      <c r="E51" s="300"/>
      <c r="F51" s="251"/>
    </row>
    <row r="52" spans="3:6" ht="33.75" customHeight="1">
      <c r="C52" s="63" t="s">
        <v>258</v>
      </c>
      <c r="D52" s="62">
        <v>439</v>
      </c>
      <c r="E52" s="297"/>
      <c r="F52" s="250"/>
    </row>
    <row r="53" spans="3:6" ht="33.75" customHeight="1">
      <c r="C53" s="63" t="s">
        <v>259</v>
      </c>
      <c r="D53" s="62">
        <v>440</v>
      </c>
      <c r="E53" s="300">
        <v>373315</v>
      </c>
      <c r="F53" s="250">
        <v>383684</v>
      </c>
    </row>
    <row r="54" spans="3:6" ht="33.75" customHeight="1">
      <c r="C54" s="63" t="s">
        <v>260</v>
      </c>
      <c r="D54" s="62">
        <v>441</v>
      </c>
      <c r="E54" s="300">
        <v>378315</v>
      </c>
      <c r="F54" s="250">
        <v>378315</v>
      </c>
    </row>
    <row r="55" spans="3:6" ht="33.75" customHeight="1">
      <c r="C55" s="63" t="s">
        <v>261</v>
      </c>
      <c r="D55" s="62">
        <v>442</v>
      </c>
      <c r="E55" s="297"/>
      <c r="F55" s="250">
        <v>5369</v>
      </c>
    </row>
    <row r="56" spans="3:6" ht="33.75" customHeight="1">
      <c r="C56" s="63" t="s">
        <v>262</v>
      </c>
      <c r="D56" s="62">
        <v>443</v>
      </c>
      <c r="E56" s="300">
        <v>5000</v>
      </c>
      <c r="F56" s="251"/>
    </row>
    <row r="57" spans="3:6" ht="33.75" customHeight="1">
      <c r="C57" s="63" t="s">
        <v>263</v>
      </c>
      <c r="D57" s="62">
        <v>444</v>
      </c>
      <c r="E57" s="300">
        <v>14631</v>
      </c>
      <c r="F57" s="374">
        <v>14631</v>
      </c>
    </row>
    <row r="58" spans="3:6" ht="33.75" customHeight="1">
      <c r="C58" s="63" t="s">
        <v>264</v>
      </c>
      <c r="D58" s="62">
        <v>445</v>
      </c>
      <c r="E58" s="375"/>
      <c r="F58" s="376"/>
    </row>
    <row r="59" spans="3:6" ht="33.75" customHeight="1">
      <c r="C59" s="63" t="s">
        <v>265</v>
      </c>
      <c r="D59" s="62">
        <v>446</v>
      </c>
      <c r="E59" s="375"/>
      <c r="F59" s="376"/>
    </row>
    <row r="60" spans="3:6" ht="33.75" customHeight="1" thickBot="1">
      <c r="C60" s="68" t="s">
        <v>266</v>
      </c>
      <c r="D60" s="69">
        <v>447</v>
      </c>
      <c r="E60" s="301">
        <v>9631</v>
      </c>
      <c r="F60" s="374">
        <v>20000</v>
      </c>
    </row>
  </sheetData>
  <sheetProtection/>
  <mergeCells count="8">
    <mergeCell ref="D24:D25"/>
    <mergeCell ref="D37:D38"/>
    <mergeCell ref="D8:D9"/>
    <mergeCell ref="C8:C9"/>
    <mergeCell ref="E8:F8"/>
    <mergeCell ref="C4:F4"/>
    <mergeCell ref="C5:F5"/>
    <mergeCell ref="D11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7"/>
  <sheetViews>
    <sheetView tabSelected="1" zoomScale="81" zoomScaleNormal="81" zoomScalePageLayoutView="0" workbookViewId="0" topLeftCell="A1">
      <selection activeCell="D93" sqref="D93"/>
    </sheetView>
  </sheetViews>
  <sheetFormatPr defaultColWidth="9.140625" defaultRowHeight="12.75"/>
  <cols>
    <col min="2" max="2" width="16.7109375" style="0" customWidth="1"/>
    <col min="3" max="3" width="80.421875" style="0" bestFit="1" customWidth="1"/>
    <col min="4" max="4" width="34.421875" style="193" customWidth="1"/>
    <col min="5" max="5" width="25.421875" style="0" bestFit="1" customWidth="1"/>
    <col min="6" max="6" width="25.00390625" style="0" customWidth="1"/>
    <col min="7" max="8" width="27.00390625" style="0" bestFit="1" customWidth="1"/>
    <col min="9" max="9" width="26.421875" style="0" customWidth="1"/>
  </cols>
  <sheetData>
    <row r="2" spans="2:9" ht="15.75">
      <c r="B2" s="70"/>
      <c r="C2" s="70"/>
      <c r="D2" s="194"/>
      <c r="E2" s="70"/>
      <c r="F2" s="70"/>
      <c r="G2" s="70"/>
      <c r="H2" s="70"/>
      <c r="I2" s="195" t="s">
        <v>179</v>
      </c>
    </row>
    <row r="3" spans="2:9" s="1" customFormat="1" ht="24.75" customHeight="1">
      <c r="B3" s="460" t="s">
        <v>133</v>
      </c>
      <c r="C3" s="460"/>
      <c r="D3" s="460"/>
      <c r="E3" s="460"/>
      <c r="F3" s="460"/>
      <c r="G3" s="460"/>
      <c r="H3" s="460"/>
      <c r="I3" s="460"/>
    </row>
    <row r="4" spans="2:9" s="5" customFormat="1" ht="24.75" customHeight="1">
      <c r="B4" s="197" t="s">
        <v>945</v>
      </c>
      <c r="C4" s="197"/>
      <c r="D4" s="196"/>
      <c r="E4" s="197"/>
      <c r="F4" s="197"/>
      <c r="G4" s="197"/>
      <c r="H4" s="197"/>
      <c r="I4" s="197"/>
    </row>
    <row r="5" spans="2:9" s="5" customFormat="1" ht="24.75" customHeight="1">
      <c r="B5" s="460" t="s">
        <v>797</v>
      </c>
      <c r="C5" s="460"/>
      <c r="D5" s="460"/>
      <c r="E5" s="460"/>
      <c r="F5" s="460"/>
      <c r="G5" s="460"/>
      <c r="H5" s="460"/>
      <c r="I5" s="460"/>
    </row>
    <row r="6" spans="2:9" s="5" customFormat="1" ht="24.75" customHeight="1">
      <c r="B6" s="198"/>
      <c r="C6" s="198"/>
      <c r="D6" s="196"/>
      <c r="E6" s="197"/>
      <c r="F6" s="197"/>
      <c r="G6" s="197"/>
      <c r="H6" s="197"/>
      <c r="I6" s="197"/>
    </row>
    <row r="7" spans="2:9" s="2" customFormat="1" ht="16.5" thickBot="1">
      <c r="B7" s="199"/>
      <c r="C7" s="199"/>
      <c r="D7" s="200"/>
      <c r="E7" s="199"/>
      <c r="F7" s="199"/>
      <c r="G7" s="199"/>
      <c r="H7" s="199"/>
      <c r="I7" s="31" t="s">
        <v>161</v>
      </c>
    </row>
    <row r="8" spans="2:9" s="2" customFormat="1" ht="30" customHeight="1">
      <c r="B8" s="461" t="s">
        <v>228</v>
      </c>
      <c r="C8" s="463" t="s">
        <v>229</v>
      </c>
      <c r="D8" s="467" t="s">
        <v>91</v>
      </c>
      <c r="E8" s="465" t="s">
        <v>358</v>
      </c>
      <c r="F8" s="465"/>
      <c r="G8" s="465"/>
      <c r="H8" s="465"/>
      <c r="I8" s="466"/>
    </row>
    <row r="9" spans="2:9" s="2" customFormat="1" ht="61.5" customHeight="1" thickBot="1">
      <c r="B9" s="462"/>
      <c r="C9" s="464"/>
      <c r="D9" s="468"/>
      <c r="E9" s="201" t="s">
        <v>798</v>
      </c>
      <c r="F9" s="201" t="s">
        <v>799</v>
      </c>
      <c r="G9" s="201" t="s">
        <v>800</v>
      </c>
      <c r="H9" s="201" t="s">
        <v>801</v>
      </c>
      <c r="I9" s="202" t="s">
        <v>802</v>
      </c>
    </row>
    <row r="10" spans="2:9" s="2" customFormat="1" ht="18" customHeight="1">
      <c r="B10" s="203">
        <v>1</v>
      </c>
      <c r="C10" s="204">
        <v>2</v>
      </c>
      <c r="D10" s="205">
        <v>3</v>
      </c>
      <c r="E10" s="206">
        <v>5</v>
      </c>
      <c r="F10" s="206">
        <v>6</v>
      </c>
      <c r="G10" s="206">
        <v>7</v>
      </c>
      <c r="H10" s="206">
        <v>8</v>
      </c>
      <c r="I10" s="207">
        <v>9</v>
      </c>
    </row>
    <row r="11" spans="2:9" s="2" customFormat="1" ht="39" customHeight="1">
      <c r="B11" s="208"/>
      <c r="C11" s="209" t="s">
        <v>439</v>
      </c>
      <c r="D11" s="210"/>
      <c r="E11" s="188"/>
      <c r="F11" s="188"/>
      <c r="G11" s="188"/>
      <c r="H11" s="188"/>
      <c r="I11" s="211"/>
    </row>
    <row r="12" spans="2:9" s="2" customFormat="1" ht="30" customHeight="1">
      <c r="B12" s="208" t="s">
        <v>440</v>
      </c>
      <c r="C12" s="209" t="s">
        <v>441</v>
      </c>
      <c r="D12" s="210">
        <v>1001</v>
      </c>
      <c r="E12" s="302">
        <v>396663</v>
      </c>
      <c r="F12" s="302">
        <v>79332</v>
      </c>
      <c r="G12" s="302">
        <v>105777</v>
      </c>
      <c r="H12" s="302">
        <v>105777</v>
      </c>
      <c r="I12" s="302">
        <v>105777</v>
      </c>
    </row>
    <row r="13" spans="2:9" s="2" customFormat="1" ht="30" customHeight="1">
      <c r="B13" s="208">
        <v>60</v>
      </c>
      <c r="C13" s="209" t="s">
        <v>442</v>
      </c>
      <c r="D13" s="210">
        <v>1002</v>
      </c>
      <c r="E13" s="212"/>
      <c r="F13" s="212"/>
      <c r="G13" s="212"/>
      <c r="H13" s="212"/>
      <c r="I13" s="212"/>
    </row>
    <row r="14" spans="2:9" s="2" customFormat="1" ht="30" customHeight="1">
      <c r="B14" s="213">
        <v>600</v>
      </c>
      <c r="C14" s="214" t="s">
        <v>443</v>
      </c>
      <c r="D14" s="215">
        <v>1003</v>
      </c>
      <c r="E14" s="212"/>
      <c r="F14" s="212"/>
      <c r="G14" s="212"/>
      <c r="H14" s="212"/>
      <c r="I14" s="212"/>
    </row>
    <row r="15" spans="2:9" s="2" customFormat="1" ht="30" customHeight="1">
      <c r="B15" s="213">
        <v>601</v>
      </c>
      <c r="C15" s="214" t="s">
        <v>444</v>
      </c>
      <c r="D15" s="215">
        <v>1004</v>
      </c>
      <c r="E15" s="212"/>
      <c r="F15" s="212"/>
      <c r="G15" s="212"/>
      <c r="H15" s="212"/>
      <c r="I15" s="212"/>
    </row>
    <row r="16" spans="2:9" s="2" customFormat="1" ht="30" customHeight="1">
      <c r="B16" s="213">
        <v>602</v>
      </c>
      <c r="C16" s="214" t="s">
        <v>445</v>
      </c>
      <c r="D16" s="215">
        <v>1005</v>
      </c>
      <c r="E16" s="212"/>
      <c r="F16" s="212"/>
      <c r="G16" s="212"/>
      <c r="H16" s="212"/>
      <c r="I16" s="212"/>
    </row>
    <row r="17" spans="2:9" s="2" customFormat="1" ht="27" customHeight="1">
      <c r="B17" s="213">
        <v>603</v>
      </c>
      <c r="C17" s="214" t="s">
        <v>446</v>
      </c>
      <c r="D17" s="215">
        <v>1006</v>
      </c>
      <c r="E17" s="212"/>
      <c r="F17" s="212"/>
      <c r="G17" s="212"/>
      <c r="H17" s="212"/>
      <c r="I17" s="212"/>
    </row>
    <row r="18" spans="2:9" ht="30" customHeight="1">
      <c r="B18" s="213">
        <v>604</v>
      </c>
      <c r="C18" s="214" t="s">
        <v>447</v>
      </c>
      <c r="D18" s="215">
        <v>1007</v>
      </c>
      <c r="E18" s="212"/>
      <c r="F18" s="212"/>
      <c r="G18" s="212"/>
      <c r="H18" s="212"/>
      <c r="I18" s="212"/>
    </row>
    <row r="19" spans="2:9" ht="30" customHeight="1">
      <c r="B19" s="213">
        <v>605</v>
      </c>
      <c r="C19" s="214" t="s">
        <v>448</v>
      </c>
      <c r="D19" s="215">
        <v>1008</v>
      </c>
      <c r="E19" s="212"/>
      <c r="F19" s="212"/>
      <c r="G19" s="212"/>
      <c r="H19" s="212"/>
      <c r="I19" s="212"/>
    </row>
    <row r="20" spans="2:9" ht="30" customHeight="1">
      <c r="B20" s="208">
        <v>61</v>
      </c>
      <c r="C20" s="209" t="s">
        <v>449</v>
      </c>
      <c r="D20" s="210">
        <v>1009</v>
      </c>
      <c r="E20" s="302">
        <v>366663</v>
      </c>
      <c r="F20" s="302">
        <v>73332</v>
      </c>
      <c r="G20" s="302">
        <v>97777</v>
      </c>
      <c r="H20" s="302">
        <v>97777</v>
      </c>
      <c r="I20" s="302">
        <v>97777</v>
      </c>
    </row>
    <row r="21" spans="2:9" ht="30" customHeight="1">
      <c r="B21" s="213">
        <v>610</v>
      </c>
      <c r="C21" s="214" t="s">
        <v>450</v>
      </c>
      <c r="D21" s="215">
        <v>1010</v>
      </c>
      <c r="E21" s="212"/>
      <c r="F21" s="212"/>
      <c r="G21" s="212"/>
      <c r="H21" s="212"/>
      <c r="I21" s="212"/>
    </row>
    <row r="22" spans="2:9" ht="30" customHeight="1">
      <c r="B22" s="213">
        <v>611</v>
      </c>
      <c r="C22" s="214" t="s">
        <v>451</v>
      </c>
      <c r="D22" s="215">
        <v>1011</v>
      </c>
      <c r="E22" s="212"/>
      <c r="F22" s="212"/>
      <c r="G22" s="212"/>
      <c r="H22" s="212"/>
      <c r="I22" s="212"/>
    </row>
    <row r="23" spans="2:9" ht="30" customHeight="1">
      <c r="B23" s="213">
        <v>612</v>
      </c>
      <c r="C23" s="214" t="s">
        <v>452</v>
      </c>
      <c r="D23" s="215">
        <v>1012</v>
      </c>
      <c r="E23" s="212"/>
      <c r="F23" s="212"/>
      <c r="G23" s="212"/>
      <c r="H23" s="212"/>
      <c r="I23" s="212"/>
    </row>
    <row r="24" spans="2:9" ht="30" customHeight="1">
      <c r="B24" s="213">
        <v>613</v>
      </c>
      <c r="C24" s="214" t="s">
        <v>453</v>
      </c>
      <c r="D24" s="215">
        <v>1013</v>
      </c>
      <c r="E24" s="212"/>
      <c r="F24" s="212"/>
      <c r="G24" s="212"/>
      <c r="H24" s="212"/>
      <c r="I24" s="212"/>
    </row>
    <row r="25" spans="2:9" ht="30" customHeight="1">
      <c r="B25" s="213">
        <v>614</v>
      </c>
      <c r="C25" s="214" t="s">
        <v>454</v>
      </c>
      <c r="D25" s="215">
        <v>1014</v>
      </c>
      <c r="E25" s="302">
        <v>366663</v>
      </c>
      <c r="F25" s="302">
        <v>73332</v>
      </c>
      <c r="G25" s="302">
        <v>97777</v>
      </c>
      <c r="H25" s="302">
        <v>97777</v>
      </c>
      <c r="I25" s="302">
        <v>97777</v>
      </c>
    </row>
    <row r="26" spans="2:9" ht="30" customHeight="1">
      <c r="B26" s="213">
        <v>615</v>
      </c>
      <c r="C26" s="214" t="s">
        <v>455</v>
      </c>
      <c r="D26" s="215">
        <v>1015</v>
      </c>
      <c r="E26" s="212"/>
      <c r="F26" s="212"/>
      <c r="G26" s="212"/>
      <c r="H26" s="212"/>
      <c r="I26" s="212"/>
    </row>
    <row r="27" spans="2:9" ht="30" customHeight="1">
      <c r="B27" s="213">
        <v>64</v>
      </c>
      <c r="C27" s="214" t="s">
        <v>456</v>
      </c>
      <c r="D27" s="215">
        <v>1016</v>
      </c>
      <c r="E27" s="302">
        <v>30000</v>
      </c>
      <c r="F27" s="302">
        <v>6000</v>
      </c>
      <c r="G27" s="302">
        <v>8000</v>
      </c>
      <c r="H27" s="302">
        <v>8000</v>
      </c>
      <c r="I27" s="302">
        <v>8000</v>
      </c>
    </row>
    <row r="28" spans="2:9" ht="30" customHeight="1">
      <c r="B28" s="213">
        <v>65</v>
      </c>
      <c r="C28" s="214" t="s">
        <v>457</v>
      </c>
      <c r="D28" s="215">
        <v>1017</v>
      </c>
      <c r="E28" s="302"/>
      <c r="F28" s="212"/>
      <c r="G28" s="302"/>
      <c r="H28" s="302"/>
      <c r="I28" s="212"/>
    </row>
    <row r="29" spans="2:9" ht="33.75" customHeight="1">
      <c r="B29" s="208"/>
      <c r="C29" s="209" t="s">
        <v>458</v>
      </c>
      <c r="D29" s="210"/>
      <c r="E29" s="212"/>
      <c r="F29" s="212"/>
      <c r="G29" s="212"/>
      <c r="H29" s="212"/>
      <c r="I29" s="212"/>
    </row>
    <row r="30" spans="2:9" ht="33.75" customHeight="1">
      <c r="B30" s="208" t="s">
        <v>459</v>
      </c>
      <c r="C30" s="209" t="s">
        <v>460</v>
      </c>
      <c r="D30" s="210">
        <v>1018</v>
      </c>
      <c r="E30" s="302">
        <v>399554</v>
      </c>
      <c r="F30" s="302">
        <v>79911</v>
      </c>
      <c r="G30" s="302">
        <v>106546</v>
      </c>
      <c r="H30" s="302">
        <v>106546</v>
      </c>
      <c r="I30" s="302">
        <v>106551</v>
      </c>
    </row>
    <row r="31" spans="2:9" ht="30" customHeight="1">
      <c r="B31" s="213">
        <v>50</v>
      </c>
      <c r="C31" s="214" t="s">
        <v>461</v>
      </c>
      <c r="D31" s="215">
        <v>1019</v>
      </c>
      <c r="E31" s="302">
        <v>2000</v>
      </c>
      <c r="F31" s="212">
        <v>400</v>
      </c>
      <c r="G31" s="212">
        <v>533</v>
      </c>
      <c r="H31" s="212">
        <v>533</v>
      </c>
      <c r="I31" s="212">
        <v>534</v>
      </c>
    </row>
    <row r="32" spans="2:9" ht="30" customHeight="1">
      <c r="B32" s="213">
        <v>62</v>
      </c>
      <c r="C32" s="214" t="s">
        <v>462</v>
      </c>
      <c r="D32" s="215">
        <v>1020</v>
      </c>
      <c r="E32" s="212"/>
      <c r="F32" s="212"/>
      <c r="G32" s="212"/>
      <c r="H32" s="212"/>
      <c r="I32" s="212"/>
    </row>
    <row r="33" spans="2:9" ht="30" customHeight="1">
      <c r="B33" s="213">
        <v>630</v>
      </c>
      <c r="C33" s="214" t="s">
        <v>463</v>
      </c>
      <c r="D33" s="215">
        <v>1021</v>
      </c>
      <c r="E33" s="212"/>
      <c r="F33" s="212"/>
      <c r="G33" s="212"/>
      <c r="H33" s="212"/>
      <c r="I33" s="212"/>
    </row>
    <row r="34" spans="2:9" ht="30" customHeight="1">
      <c r="B34" s="213">
        <v>631</v>
      </c>
      <c r="C34" s="214" t="s">
        <v>464</v>
      </c>
      <c r="D34" s="215">
        <v>1022</v>
      </c>
      <c r="E34" s="212"/>
      <c r="F34" s="212"/>
      <c r="G34" s="212"/>
      <c r="H34" s="212"/>
      <c r="I34" s="212"/>
    </row>
    <row r="35" spans="2:9" ht="30" customHeight="1">
      <c r="B35" s="213" t="s">
        <v>230</v>
      </c>
      <c r="C35" s="214" t="s">
        <v>465</v>
      </c>
      <c r="D35" s="215">
        <v>1023</v>
      </c>
      <c r="E35" s="302">
        <v>14500</v>
      </c>
      <c r="F35" s="302">
        <v>2900</v>
      </c>
      <c r="G35" s="302">
        <v>3867</v>
      </c>
      <c r="H35" s="302">
        <v>3867</v>
      </c>
      <c r="I35" s="302">
        <v>3866</v>
      </c>
    </row>
    <row r="36" spans="2:9" ht="30" customHeight="1">
      <c r="B36" s="213">
        <v>513</v>
      </c>
      <c r="C36" s="214" t="s">
        <v>466</v>
      </c>
      <c r="D36" s="215">
        <v>1024</v>
      </c>
      <c r="E36" s="302">
        <v>25100</v>
      </c>
      <c r="F36" s="302">
        <v>5020</v>
      </c>
      <c r="G36" s="302">
        <v>6693</v>
      </c>
      <c r="H36" s="302">
        <v>6693</v>
      </c>
      <c r="I36" s="302">
        <v>6694</v>
      </c>
    </row>
    <row r="37" spans="2:9" ht="30" customHeight="1">
      <c r="B37" s="213">
        <v>52</v>
      </c>
      <c r="C37" s="214" t="s">
        <v>467</v>
      </c>
      <c r="D37" s="215">
        <v>1025</v>
      </c>
      <c r="E37" s="302">
        <v>232784</v>
      </c>
      <c r="F37" s="302">
        <v>46777</v>
      </c>
      <c r="G37" s="302">
        <v>62002</v>
      </c>
      <c r="H37" s="302">
        <v>62002</v>
      </c>
      <c r="I37" s="302">
        <v>62002</v>
      </c>
    </row>
    <row r="38" spans="2:9" ht="30" customHeight="1">
      <c r="B38" s="213">
        <v>53</v>
      </c>
      <c r="C38" s="214" t="s">
        <v>468</v>
      </c>
      <c r="D38" s="215">
        <v>1026</v>
      </c>
      <c r="E38" s="302">
        <v>70500</v>
      </c>
      <c r="F38" s="302">
        <v>12580</v>
      </c>
      <c r="G38" s="302">
        <v>19306</v>
      </c>
      <c r="H38" s="302">
        <v>19306</v>
      </c>
      <c r="I38" s="302">
        <v>19308</v>
      </c>
    </row>
    <row r="39" spans="2:9" ht="30" customHeight="1">
      <c r="B39" s="213">
        <v>540</v>
      </c>
      <c r="C39" s="214" t="s">
        <v>469</v>
      </c>
      <c r="D39" s="215">
        <v>1027</v>
      </c>
      <c r="E39" s="302">
        <v>37000</v>
      </c>
      <c r="F39" s="302">
        <v>9000</v>
      </c>
      <c r="G39" s="302">
        <v>9333</v>
      </c>
      <c r="H39" s="302">
        <v>9333</v>
      </c>
      <c r="I39" s="302">
        <v>9334</v>
      </c>
    </row>
    <row r="40" spans="2:9" ht="30" customHeight="1">
      <c r="B40" s="213" t="s">
        <v>231</v>
      </c>
      <c r="C40" s="214" t="s">
        <v>470</v>
      </c>
      <c r="D40" s="215">
        <v>1028</v>
      </c>
      <c r="E40" s="302">
        <v>3000</v>
      </c>
      <c r="F40" s="212">
        <v>600</v>
      </c>
      <c r="G40" s="212">
        <v>800</v>
      </c>
      <c r="H40" s="212">
        <v>800</v>
      </c>
      <c r="I40" s="212">
        <v>800</v>
      </c>
    </row>
    <row r="41" spans="2:9" ht="30" customHeight="1">
      <c r="B41" s="213">
        <v>55</v>
      </c>
      <c r="C41" s="214" t="s">
        <v>471</v>
      </c>
      <c r="D41" s="215">
        <v>1029</v>
      </c>
      <c r="E41" s="302">
        <v>14670</v>
      </c>
      <c r="F41" s="302">
        <v>2634</v>
      </c>
      <c r="G41" s="302">
        <v>4012</v>
      </c>
      <c r="H41" s="302">
        <v>4012</v>
      </c>
      <c r="I41" s="302">
        <v>4012</v>
      </c>
    </row>
    <row r="42" spans="2:9" ht="33" customHeight="1">
      <c r="B42" s="208"/>
      <c r="C42" s="209" t="s">
        <v>472</v>
      </c>
      <c r="D42" s="210">
        <v>1030</v>
      </c>
      <c r="E42" s="212"/>
      <c r="F42" s="212"/>
      <c r="G42" s="212"/>
      <c r="H42" s="212"/>
      <c r="I42" s="212"/>
    </row>
    <row r="43" spans="2:9" ht="33" customHeight="1">
      <c r="B43" s="208"/>
      <c r="C43" s="209" t="s">
        <v>473</v>
      </c>
      <c r="D43" s="210">
        <v>1031</v>
      </c>
      <c r="E43" s="302">
        <v>2891</v>
      </c>
      <c r="F43" s="212">
        <v>579</v>
      </c>
      <c r="G43" s="212">
        <v>769</v>
      </c>
      <c r="H43" s="212">
        <v>769</v>
      </c>
      <c r="I43" s="212">
        <v>774</v>
      </c>
    </row>
    <row r="44" spans="2:9" ht="30" customHeight="1">
      <c r="B44" s="208">
        <v>66</v>
      </c>
      <c r="C44" s="209" t="s">
        <v>474</v>
      </c>
      <c r="D44" s="210">
        <v>1032</v>
      </c>
      <c r="E44" s="302">
        <v>10000</v>
      </c>
      <c r="F44" s="302">
        <v>2000</v>
      </c>
      <c r="G44" s="302">
        <v>2667</v>
      </c>
      <c r="H44" s="302">
        <v>2667</v>
      </c>
      <c r="I44" s="302">
        <v>2666</v>
      </c>
    </row>
    <row r="45" spans="2:9" ht="30" customHeight="1">
      <c r="B45" s="208" t="s">
        <v>475</v>
      </c>
      <c r="C45" s="209" t="s">
        <v>476</v>
      </c>
      <c r="D45" s="210">
        <v>1033</v>
      </c>
      <c r="E45" s="302">
        <v>4000</v>
      </c>
      <c r="F45" s="212">
        <v>800</v>
      </c>
      <c r="G45" s="302">
        <v>1067</v>
      </c>
      <c r="H45" s="302">
        <v>1067</v>
      </c>
      <c r="I45" s="302">
        <v>1066</v>
      </c>
    </row>
    <row r="46" spans="2:9" ht="30" customHeight="1">
      <c r="B46" s="213">
        <v>660</v>
      </c>
      <c r="C46" s="214" t="s">
        <v>477</v>
      </c>
      <c r="D46" s="215">
        <v>1034</v>
      </c>
      <c r="E46" s="212"/>
      <c r="F46" s="212"/>
      <c r="G46" s="212"/>
      <c r="H46" s="212"/>
      <c r="I46" s="212"/>
    </row>
    <row r="47" spans="2:9" ht="15.75">
      <c r="B47" s="213">
        <v>661</v>
      </c>
      <c r="C47" s="214" t="s">
        <v>478</v>
      </c>
      <c r="D47" s="215">
        <v>1035</v>
      </c>
      <c r="E47" s="216"/>
      <c r="F47" s="216"/>
      <c r="G47" s="216"/>
      <c r="H47" s="216"/>
      <c r="I47" s="216"/>
    </row>
    <row r="48" spans="2:9" ht="31.5">
      <c r="B48" s="213">
        <v>665</v>
      </c>
      <c r="C48" s="214" t="s">
        <v>479</v>
      </c>
      <c r="D48" s="215">
        <v>1036</v>
      </c>
      <c r="E48" s="216"/>
      <c r="F48" s="216"/>
      <c r="G48" s="216"/>
      <c r="H48" s="216"/>
      <c r="I48" s="216"/>
    </row>
    <row r="49" spans="2:9" ht="15.75">
      <c r="B49" s="213">
        <v>669</v>
      </c>
      <c r="C49" s="214" t="s">
        <v>480</v>
      </c>
      <c r="D49" s="215">
        <v>1037</v>
      </c>
      <c r="E49" s="291">
        <v>4000</v>
      </c>
      <c r="F49" s="216">
        <v>800</v>
      </c>
      <c r="G49" s="302">
        <v>1067</v>
      </c>
      <c r="H49" s="302">
        <v>1067</v>
      </c>
      <c r="I49" s="302">
        <v>1066</v>
      </c>
    </row>
    <row r="50" spans="2:9" ht="15.75">
      <c r="B50" s="208">
        <v>662</v>
      </c>
      <c r="C50" s="209" t="s">
        <v>481</v>
      </c>
      <c r="D50" s="210">
        <v>1038</v>
      </c>
      <c r="E50" s="291">
        <v>6000</v>
      </c>
      <c r="F50" s="291">
        <v>1200</v>
      </c>
      <c r="G50" s="291">
        <v>1600</v>
      </c>
      <c r="H50" s="291">
        <v>1600</v>
      </c>
      <c r="I50" s="291">
        <v>1600</v>
      </c>
    </row>
    <row r="51" spans="2:9" ht="31.5">
      <c r="B51" s="208" t="s">
        <v>232</v>
      </c>
      <c r="C51" s="209" t="s">
        <v>482</v>
      </c>
      <c r="D51" s="210">
        <v>1039</v>
      </c>
      <c r="E51" s="216"/>
      <c r="F51" s="216"/>
      <c r="G51" s="216"/>
      <c r="H51" s="216"/>
      <c r="I51" s="216"/>
    </row>
    <row r="52" spans="2:9" ht="15.75">
      <c r="B52" s="208">
        <v>56</v>
      </c>
      <c r="C52" s="209" t="s">
        <v>483</v>
      </c>
      <c r="D52" s="210">
        <v>1040</v>
      </c>
      <c r="E52" s="291">
        <v>1000</v>
      </c>
      <c r="F52" s="216">
        <v>200</v>
      </c>
      <c r="G52" s="216">
        <v>267</v>
      </c>
      <c r="H52" s="216">
        <v>267</v>
      </c>
      <c r="I52" s="216">
        <v>266</v>
      </c>
    </row>
    <row r="53" spans="2:9" ht="47.25">
      <c r="B53" s="208" t="s">
        <v>484</v>
      </c>
      <c r="C53" s="209" t="s">
        <v>485</v>
      </c>
      <c r="D53" s="210">
        <v>1041</v>
      </c>
      <c r="E53" s="216">
        <v>500</v>
      </c>
      <c r="F53" s="216">
        <v>100</v>
      </c>
      <c r="G53" s="216">
        <v>133</v>
      </c>
      <c r="H53" s="216">
        <v>133</v>
      </c>
      <c r="I53" s="216">
        <v>134</v>
      </c>
    </row>
    <row r="54" spans="2:9" ht="15.75">
      <c r="B54" s="213">
        <v>560</v>
      </c>
      <c r="C54" s="214" t="s">
        <v>233</v>
      </c>
      <c r="D54" s="215">
        <v>1042</v>
      </c>
      <c r="E54" s="216"/>
      <c r="F54" s="216"/>
      <c r="G54" s="216"/>
      <c r="H54" s="216"/>
      <c r="I54" s="216"/>
    </row>
    <row r="55" spans="2:9" ht="15.75">
      <c r="B55" s="213">
        <v>561</v>
      </c>
      <c r="C55" s="214" t="s">
        <v>234</v>
      </c>
      <c r="D55" s="215">
        <v>1043</v>
      </c>
      <c r="E55" s="216"/>
      <c r="F55" s="216"/>
      <c r="G55" s="216"/>
      <c r="H55" s="216"/>
      <c r="I55" s="216"/>
    </row>
    <row r="56" spans="2:9" ht="31.5">
      <c r="B56" s="213">
        <v>565</v>
      </c>
      <c r="C56" s="214" t="s">
        <v>486</v>
      </c>
      <c r="D56" s="215">
        <v>1044</v>
      </c>
      <c r="E56" s="216"/>
      <c r="F56" s="216"/>
      <c r="G56" s="216"/>
      <c r="H56" s="216"/>
      <c r="I56" s="216"/>
    </row>
    <row r="57" spans="2:9" ht="15.75">
      <c r="B57" s="213" t="s">
        <v>235</v>
      </c>
      <c r="C57" s="214" t="s">
        <v>487</v>
      </c>
      <c r="D57" s="215">
        <v>1045</v>
      </c>
      <c r="E57" s="216">
        <v>500</v>
      </c>
      <c r="F57" s="216">
        <v>100</v>
      </c>
      <c r="G57" s="216">
        <v>133</v>
      </c>
      <c r="H57" s="216">
        <v>133</v>
      </c>
      <c r="I57" s="216">
        <v>134</v>
      </c>
    </row>
    <row r="58" spans="2:9" ht="15.75">
      <c r="B58" s="213">
        <v>562</v>
      </c>
      <c r="C58" s="214" t="s">
        <v>488</v>
      </c>
      <c r="D58" s="215">
        <v>1046</v>
      </c>
      <c r="E58" s="216">
        <v>500</v>
      </c>
      <c r="F58" s="216">
        <v>100</v>
      </c>
      <c r="G58" s="216">
        <v>133</v>
      </c>
      <c r="H58" s="216">
        <v>133</v>
      </c>
      <c r="I58" s="216">
        <v>134</v>
      </c>
    </row>
    <row r="59" spans="2:9" ht="31.5">
      <c r="B59" s="208" t="s">
        <v>489</v>
      </c>
      <c r="C59" s="209" t="s">
        <v>490</v>
      </c>
      <c r="D59" s="210">
        <v>1047</v>
      </c>
      <c r="E59" s="216"/>
      <c r="F59" s="216"/>
      <c r="G59" s="216"/>
      <c r="H59" s="216"/>
      <c r="I59" s="216"/>
    </row>
    <row r="60" spans="2:9" ht="15.75">
      <c r="B60" s="208"/>
      <c r="C60" s="209" t="s">
        <v>491</v>
      </c>
      <c r="D60" s="210">
        <v>1048</v>
      </c>
      <c r="E60" s="291">
        <v>9000</v>
      </c>
      <c r="F60" s="291">
        <v>1800</v>
      </c>
      <c r="G60" s="291">
        <v>2400</v>
      </c>
      <c r="H60" s="291">
        <v>2400</v>
      </c>
      <c r="I60" s="291">
        <v>2400</v>
      </c>
    </row>
    <row r="61" spans="2:9" ht="15.75">
      <c r="B61" s="208"/>
      <c r="C61" s="209" t="s">
        <v>492</v>
      </c>
      <c r="D61" s="210">
        <v>1049</v>
      </c>
      <c r="E61" s="216"/>
      <c r="F61" s="216"/>
      <c r="G61" s="216"/>
      <c r="H61" s="216"/>
      <c r="I61" s="216"/>
    </row>
    <row r="62" spans="2:9" ht="31.5">
      <c r="B62" s="213" t="s">
        <v>236</v>
      </c>
      <c r="C62" s="214" t="s">
        <v>493</v>
      </c>
      <c r="D62" s="215">
        <v>1050</v>
      </c>
      <c r="E62" s="291">
        <v>3000</v>
      </c>
      <c r="F62" s="216">
        <v>600</v>
      </c>
      <c r="G62" s="216">
        <v>800</v>
      </c>
      <c r="H62" s="216">
        <v>800</v>
      </c>
      <c r="I62" s="216">
        <v>800</v>
      </c>
    </row>
    <row r="63" spans="2:9" ht="31.5">
      <c r="B63" s="213" t="s">
        <v>237</v>
      </c>
      <c r="C63" s="214" t="s">
        <v>494</v>
      </c>
      <c r="D63" s="215">
        <v>1051</v>
      </c>
      <c r="E63" s="291">
        <v>5500</v>
      </c>
      <c r="F63" s="291">
        <v>1100</v>
      </c>
      <c r="G63" s="291">
        <v>1467</v>
      </c>
      <c r="H63" s="291">
        <v>1467</v>
      </c>
      <c r="I63" s="291">
        <v>1466</v>
      </c>
    </row>
    <row r="64" spans="2:9" ht="31.5">
      <c r="B64" s="213" t="s">
        <v>495</v>
      </c>
      <c r="C64" s="214" t="s">
        <v>496</v>
      </c>
      <c r="D64" s="215">
        <v>1052</v>
      </c>
      <c r="E64" s="216"/>
      <c r="F64" s="216"/>
      <c r="G64" s="216"/>
      <c r="H64" s="216"/>
      <c r="I64" s="216"/>
    </row>
    <row r="65" spans="2:9" ht="31.5">
      <c r="B65" s="213" t="s">
        <v>238</v>
      </c>
      <c r="C65" s="214" t="s">
        <v>497</v>
      </c>
      <c r="D65" s="215">
        <v>1053</v>
      </c>
      <c r="E65" s="291">
        <v>3450</v>
      </c>
      <c r="F65" s="216">
        <v>690</v>
      </c>
      <c r="G65" s="216">
        <v>920</v>
      </c>
      <c r="H65" s="291">
        <v>920</v>
      </c>
      <c r="I65" s="291">
        <v>920</v>
      </c>
    </row>
    <row r="66" spans="2:9" ht="31.5">
      <c r="B66" s="208"/>
      <c r="C66" s="209" t="s">
        <v>498</v>
      </c>
      <c r="D66" s="210">
        <v>1054</v>
      </c>
      <c r="E66" s="216">
        <v>159</v>
      </c>
      <c r="F66" s="216">
        <v>31</v>
      </c>
      <c r="G66" s="216">
        <v>44</v>
      </c>
      <c r="H66" s="216">
        <v>44</v>
      </c>
      <c r="I66" s="216">
        <v>40</v>
      </c>
    </row>
    <row r="67" spans="2:9" ht="31.5">
      <c r="B67" s="208"/>
      <c r="C67" s="209" t="s">
        <v>499</v>
      </c>
      <c r="D67" s="210">
        <v>1055</v>
      </c>
      <c r="E67" s="216"/>
      <c r="F67" s="216"/>
      <c r="G67" s="216"/>
      <c r="H67" s="216"/>
      <c r="I67" s="216"/>
    </row>
    <row r="68" spans="2:9" ht="47.25">
      <c r="B68" s="208" t="s">
        <v>500</v>
      </c>
      <c r="C68" s="209" t="s">
        <v>501</v>
      </c>
      <c r="D68" s="210">
        <v>1056</v>
      </c>
      <c r="E68" s="216"/>
      <c r="F68" s="216"/>
      <c r="G68" s="216"/>
      <c r="H68" s="216"/>
      <c r="I68" s="216"/>
    </row>
    <row r="69" spans="2:9" ht="47.25">
      <c r="B69" s="213" t="s">
        <v>502</v>
      </c>
      <c r="C69" s="214" t="s">
        <v>503</v>
      </c>
      <c r="D69" s="215">
        <v>1057</v>
      </c>
      <c r="E69" s="216"/>
      <c r="F69" s="216"/>
      <c r="G69" s="216"/>
      <c r="H69" s="216"/>
      <c r="I69" s="216"/>
    </row>
    <row r="70" spans="2:9" ht="15.75">
      <c r="B70" s="208"/>
      <c r="C70" s="209" t="s">
        <v>504</v>
      </c>
      <c r="D70" s="210">
        <v>1058</v>
      </c>
      <c r="E70" s="216">
        <v>159</v>
      </c>
      <c r="F70" s="216">
        <v>31</v>
      </c>
      <c r="G70" s="216">
        <v>44</v>
      </c>
      <c r="H70" s="216">
        <v>44</v>
      </c>
      <c r="I70" s="216">
        <v>40</v>
      </c>
    </row>
    <row r="71" spans="2:9" ht="15.75">
      <c r="B71" s="217"/>
      <c r="C71" s="218" t="s">
        <v>505</v>
      </c>
      <c r="D71" s="215">
        <v>1059</v>
      </c>
      <c r="E71" s="216"/>
      <c r="F71" s="216"/>
      <c r="G71" s="216"/>
      <c r="H71" s="216"/>
      <c r="I71" s="216"/>
    </row>
    <row r="72" spans="2:9" ht="15.75">
      <c r="B72" s="213"/>
      <c r="C72" s="218" t="s">
        <v>506</v>
      </c>
      <c r="D72" s="215"/>
      <c r="E72" s="216"/>
      <c r="F72" s="216"/>
      <c r="G72" s="216"/>
      <c r="H72" s="216"/>
      <c r="I72" s="216"/>
    </row>
    <row r="73" spans="2:9" ht="15.75">
      <c r="B73" s="208">
        <v>721</v>
      </c>
      <c r="C73" s="219" t="s">
        <v>507</v>
      </c>
      <c r="D73" s="210">
        <v>1060</v>
      </c>
      <c r="E73" s="291">
        <v>1209</v>
      </c>
      <c r="F73" s="216">
        <v>302</v>
      </c>
      <c r="G73" s="216">
        <v>302</v>
      </c>
      <c r="H73" s="216">
        <v>302</v>
      </c>
      <c r="I73" s="216">
        <v>303</v>
      </c>
    </row>
    <row r="74" spans="2:9" ht="15.75">
      <c r="B74" s="213" t="s">
        <v>508</v>
      </c>
      <c r="C74" s="218" t="s">
        <v>509</v>
      </c>
      <c r="D74" s="215">
        <v>1061</v>
      </c>
      <c r="E74" s="216"/>
      <c r="F74" s="216"/>
      <c r="G74" s="216"/>
      <c r="H74" s="216"/>
      <c r="I74" s="216"/>
    </row>
    <row r="75" spans="2:9" ht="15.75">
      <c r="B75" s="213" t="s">
        <v>508</v>
      </c>
      <c r="C75" s="218" t="s">
        <v>510</v>
      </c>
      <c r="D75" s="215">
        <v>1062</v>
      </c>
      <c r="E75" s="291">
        <v>14203</v>
      </c>
      <c r="F75" s="291">
        <v>3551</v>
      </c>
      <c r="G75" s="291">
        <v>3551</v>
      </c>
      <c r="H75" s="291">
        <v>3551</v>
      </c>
      <c r="I75" s="291">
        <v>3550</v>
      </c>
    </row>
    <row r="76" spans="2:9" ht="15.75">
      <c r="B76" s="213">
        <v>723</v>
      </c>
      <c r="C76" s="218" t="s">
        <v>511</v>
      </c>
      <c r="D76" s="215">
        <v>1063</v>
      </c>
      <c r="E76" s="216"/>
      <c r="F76" s="216"/>
      <c r="G76" s="216"/>
      <c r="H76" s="216"/>
      <c r="I76" s="216"/>
    </row>
    <row r="77" spans="2:9" ht="15.75">
      <c r="B77" s="208"/>
      <c r="C77" s="219" t="s">
        <v>512</v>
      </c>
      <c r="D77" s="210">
        <v>1064</v>
      </c>
      <c r="E77" s="291">
        <v>13153</v>
      </c>
      <c r="F77" s="291">
        <v>3280</v>
      </c>
      <c r="G77" s="291">
        <v>3293</v>
      </c>
      <c r="H77" s="291">
        <v>3293</v>
      </c>
      <c r="I77" s="291">
        <v>3287</v>
      </c>
    </row>
    <row r="78" spans="2:9" ht="15.75">
      <c r="B78" s="217"/>
      <c r="C78" s="218" t="s">
        <v>513</v>
      </c>
      <c r="D78" s="215">
        <v>1065</v>
      </c>
      <c r="E78" s="216"/>
      <c r="F78" s="216"/>
      <c r="G78" s="216"/>
      <c r="H78" s="216"/>
      <c r="I78" s="216"/>
    </row>
    <row r="79" spans="2:9" ht="15.75">
      <c r="B79" s="217"/>
      <c r="C79" s="218" t="s">
        <v>514</v>
      </c>
      <c r="D79" s="215">
        <v>1066</v>
      </c>
      <c r="E79" s="216"/>
      <c r="F79" s="216"/>
      <c r="G79" s="216"/>
      <c r="H79" s="216"/>
      <c r="I79" s="216"/>
    </row>
    <row r="80" spans="2:9" ht="15.75">
      <c r="B80" s="217"/>
      <c r="C80" s="218" t="s">
        <v>515</v>
      </c>
      <c r="D80" s="215">
        <v>1067</v>
      </c>
      <c r="E80" s="216"/>
      <c r="F80" s="216"/>
      <c r="G80" s="216"/>
      <c r="H80" s="216"/>
      <c r="I80" s="216"/>
    </row>
    <row r="81" spans="2:9" ht="15.75">
      <c r="B81" s="217"/>
      <c r="C81" s="218" t="s">
        <v>516</v>
      </c>
      <c r="D81" s="215"/>
      <c r="E81" s="216"/>
      <c r="F81" s="216"/>
      <c r="G81" s="216"/>
      <c r="H81" s="216"/>
      <c r="I81" s="216"/>
    </row>
    <row r="82" spans="2:9" ht="15.75">
      <c r="B82" s="217"/>
      <c r="C82" s="218" t="s">
        <v>163</v>
      </c>
      <c r="D82" s="215">
        <v>1068</v>
      </c>
      <c r="E82" s="216"/>
      <c r="F82" s="216"/>
      <c r="G82" s="216"/>
      <c r="H82" s="216"/>
      <c r="I82" s="216"/>
    </row>
    <row r="83" spans="2:9" ht="16.5" thickBot="1">
      <c r="B83" s="220"/>
      <c r="C83" s="221" t="s">
        <v>517</v>
      </c>
      <c r="D83" s="222">
        <v>1069</v>
      </c>
      <c r="E83" s="254"/>
      <c r="F83" s="254"/>
      <c r="G83" s="254"/>
      <c r="H83" s="254"/>
      <c r="I83" s="254"/>
    </row>
    <row r="84" spans="2:9" ht="15">
      <c r="B84" s="255"/>
      <c r="C84" s="255"/>
      <c r="D84" s="256"/>
      <c r="E84" s="255"/>
      <c r="F84" s="255"/>
      <c r="G84" s="255"/>
      <c r="H84" s="255"/>
      <c r="I84" s="255"/>
    </row>
    <row r="85" spans="2:9" ht="15">
      <c r="B85" s="255"/>
      <c r="C85" s="255"/>
      <c r="D85" s="256"/>
      <c r="E85" s="255"/>
      <c r="F85" s="255"/>
      <c r="G85" s="255"/>
      <c r="H85" s="255"/>
      <c r="I85" s="255"/>
    </row>
    <row r="86" spans="2:9" ht="15">
      <c r="B86" s="255"/>
      <c r="C86" s="255"/>
      <c r="D86" s="256"/>
      <c r="E86" s="255"/>
      <c r="F86" s="255"/>
      <c r="G86" s="255"/>
      <c r="H86" s="255"/>
      <c r="I86" s="255"/>
    </row>
    <row r="87" spans="2:9" ht="15">
      <c r="B87" s="255"/>
      <c r="C87" s="255"/>
      <c r="D87" s="256"/>
      <c r="E87" s="255"/>
      <c r="F87" s="255"/>
      <c r="G87" s="255"/>
      <c r="H87" s="255"/>
      <c r="I87" s="255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5" right="0.75" top="1" bottom="1" header="0.5" footer="0.5"/>
  <pageSetup fitToHeight="1" fitToWidth="1" horizontalDpi="600" verticalDpi="600" orientation="portrait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176"/>
  <sheetViews>
    <sheetView zoomScale="60" zoomScaleNormal="60" workbookViewId="0" topLeftCell="A1">
      <selection activeCell="O16" sqref="O16"/>
    </sheetView>
  </sheetViews>
  <sheetFormatPr defaultColWidth="9.140625" defaultRowHeight="12.75"/>
  <cols>
    <col min="1" max="2" width="9.140625" style="38" customWidth="1"/>
    <col min="3" max="3" width="28.00390625" style="38" bestFit="1" customWidth="1"/>
    <col min="4" max="4" width="115.421875" style="38" bestFit="1" customWidth="1"/>
    <col min="5" max="5" width="13.8515625" style="38" customWidth="1"/>
    <col min="6" max="6" width="40.140625" style="38" bestFit="1" customWidth="1"/>
    <col min="7" max="9" width="25.00390625" style="41" customWidth="1"/>
    <col min="10" max="10" width="24.00390625" style="40" customWidth="1"/>
    <col min="11" max="16384" width="9.140625" style="38" customWidth="1"/>
  </cols>
  <sheetData>
    <row r="2" spans="3:10" ht="18.75">
      <c r="C2" s="424" t="s">
        <v>945</v>
      </c>
      <c r="D2" s="257"/>
      <c r="E2" s="257"/>
      <c r="F2" s="257"/>
      <c r="G2" s="258"/>
      <c r="H2" s="258"/>
      <c r="I2" s="258"/>
      <c r="J2" s="259" t="s">
        <v>178</v>
      </c>
    </row>
    <row r="3" spans="3:10" ht="30" customHeight="1">
      <c r="C3" s="470" t="s">
        <v>803</v>
      </c>
      <c r="D3" s="471"/>
      <c r="E3" s="471"/>
      <c r="F3" s="471"/>
      <c r="G3" s="471"/>
      <c r="H3" s="471"/>
      <c r="I3" s="471"/>
      <c r="J3" s="472"/>
    </row>
    <row r="4" spans="3:10" ht="30" customHeight="1">
      <c r="C4" s="473" t="s">
        <v>161</v>
      </c>
      <c r="D4" s="473"/>
      <c r="E4" s="473"/>
      <c r="F4" s="473"/>
      <c r="G4" s="473"/>
      <c r="H4" s="473"/>
      <c r="I4" s="473"/>
      <c r="J4" s="473"/>
    </row>
    <row r="5" spans="3:10" s="39" customFormat="1" ht="30" customHeight="1">
      <c r="C5" s="447" t="s">
        <v>228</v>
      </c>
      <c r="D5" s="448" t="s">
        <v>229</v>
      </c>
      <c r="E5" s="449" t="s">
        <v>91</v>
      </c>
      <c r="F5" s="224"/>
      <c r="G5" s="469" t="s">
        <v>135</v>
      </c>
      <c r="H5" s="469"/>
      <c r="I5" s="469"/>
      <c r="J5" s="469"/>
    </row>
    <row r="6" spans="3:10" s="39" customFormat="1" ht="30" customHeight="1">
      <c r="C6" s="447"/>
      <c r="D6" s="448"/>
      <c r="E6" s="450"/>
      <c r="F6" s="469" t="s">
        <v>804</v>
      </c>
      <c r="G6" s="469" t="s">
        <v>805</v>
      </c>
      <c r="H6" s="469" t="s">
        <v>806</v>
      </c>
      <c r="I6" s="469" t="s">
        <v>807</v>
      </c>
      <c r="J6" s="474" t="s">
        <v>808</v>
      </c>
    </row>
    <row r="7" spans="3:10" ht="20.25" customHeight="1">
      <c r="C7" s="447"/>
      <c r="D7" s="448"/>
      <c r="E7" s="451"/>
      <c r="F7" s="469"/>
      <c r="G7" s="469"/>
      <c r="H7" s="469"/>
      <c r="I7" s="469"/>
      <c r="J7" s="474"/>
    </row>
    <row r="8" spans="3:10" ht="37.5" customHeight="1">
      <c r="C8" s="226">
        <v>1</v>
      </c>
      <c r="D8" s="224">
        <v>2</v>
      </c>
      <c r="E8" s="227">
        <v>3</v>
      </c>
      <c r="F8" s="227">
        <v>4</v>
      </c>
      <c r="G8" s="228">
        <v>5</v>
      </c>
      <c r="H8" s="228">
        <v>6</v>
      </c>
      <c r="I8" s="228">
        <v>7</v>
      </c>
      <c r="J8" s="229">
        <v>8</v>
      </c>
    </row>
    <row r="9" spans="3:10" ht="37.5" customHeight="1">
      <c r="C9" s="229"/>
      <c r="D9" s="230" t="s">
        <v>174</v>
      </c>
      <c r="E9" s="229"/>
      <c r="F9" s="231"/>
      <c r="G9" s="232"/>
      <c r="H9" s="232"/>
      <c r="I9" s="232"/>
      <c r="J9" s="231"/>
    </row>
    <row r="10" spans="3:10" ht="37.5" customHeight="1">
      <c r="C10" s="229">
        <v>0</v>
      </c>
      <c r="D10" s="230" t="s">
        <v>267</v>
      </c>
      <c r="E10" s="233" t="s">
        <v>64</v>
      </c>
      <c r="F10" s="233"/>
      <c r="G10" s="234"/>
      <c r="H10" s="234"/>
      <c r="I10" s="234"/>
      <c r="J10" s="233"/>
    </row>
    <row r="11" spans="3:10" ht="37.5" customHeight="1">
      <c r="C11" s="229"/>
      <c r="D11" s="230" t="s">
        <v>737</v>
      </c>
      <c r="E11" s="233" t="s">
        <v>65</v>
      </c>
      <c r="F11" s="432" t="s">
        <v>947</v>
      </c>
      <c r="G11" s="304">
        <v>595601</v>
      </c>
      <c r="H11" s="425">
        <v>588811</v>
      </c>
      <c r="I11" s="432" t="s">
        <v>959</v>
      </c>
      <c r="J11" s="432" t="s">
        <v>947</v>
      </c>
    </row>
    <row r="12" spans="3:10" ht="37.5" customHeight="1">
      <c r="C12" s="229">
        <v>1</v>
      </c>
      <c r="D12" s="230" t="s">
        <v>518</v>
      </c>
      <c r="E12" s="233" t="s">
        <v>67</v>
      </c>
      <c r="F12" s="432" t="s">
        <v>948</v>
      </c>
      <c r="G12" s="306">
        <v>157</v>
      </c>
      <c r="H12" s="426">
        <v>153</v>
      </c>
      <c r="I12" s="432" t="s">
        <v>960</v>
      </c>
      <c r="J12" s="432" t="s">
        <v>948</v>
      </c>
    </row>
    <row r="13" spans="3:10" ht="37.5" customHeight="1">
      <c r="C13" s="229" t="s">
        <v>519</v>
      </c>
      <c r="D13" s="235" t="s">
        <v>520</v>
      </c>
      <c r="E13" s="233" t="s">
        <v>68</v>
      </c>
      <c r="F13" s="432"/>
      <c r="G13" s="304"/>
      <c r="H13" s="425"/>
      <c r="I13" s="432"/>
      <c r="J13" s="432"/>
    </row>
    <row r="14" spans="3:10" ht="37.5" customHeight="1">
      <c r="C14" s="229" t="s">
        <v>521</v>
      </c>
      <c r="D14" s="235" t="s">
        <v>522</v>
      </c>
      <c r="E14" s="233" t="s">
        <v>69</v>
      </c>
      <c r="F14" s="432" t="s">
        <v>948</v>
      </c>
      <c r="G14" s="306">
        <v>157</v>
      </c>
      <c r="H14" s="426">
        <v>153</v>
      </c>
      <c r="I14" s="432" t="s">
        <v>960</v>
      </c>
      <c r="J14" s="432" t="s">
        <v>948</v>
      </c>
    </row>
    <row r="15" spans="3:10" ht="37.5" customHeight="1">
      <c r="C15" s="229" t="s">
        <v>523</v>
      </c>
      <c r="D15" s="235" t="s">
        <v>268</v>
      </c>
      <c r="E15" s="233" t="s">
        <v>70</v>
      </c>
      <c r="F15" s="432"/>
      <c r="G15" s="306"/>
      <c r="H15" s="425"/>
      <c r="I15" s="432"/>
      <c r="J15" s="432"/>
    </row>
    <row r="16" spans="3:10" ht="37.5" customHeight="1">
      <c r="C16" s="236" t="s">
        <v>524</v>
      </c>
      <c r="D16" s="235" t="s">
        <v>269</v>
      </c>
      <c r="E16" s="233" t="s">
        <v>71</v>
      </c>
      <c r="F16" s="432"/>
      <c r="G16" s="306"/>
      <c r="H16" s="425"/>
      <c r="I16" s="432"/>
      <c r="J16" s="432"/>
    </row>
    <row r="17" spans="3:10" ht="37.5" customHeight="1">
      <c r="C17" s="236" t="s">
        <v>525</v>
      </c>
      <c r="D17" s="235" t="s">
        <v>270</v>
      </c>
      <c r="E17" s="233" t="s">
        <v>72</v>
      </c>
      <c r="F17" s="432"/>
      <c r="G17" s="304"/>
      <c r="H17" s="425"/>
      <c r="I17" s="432"/>
      <c r="J17" s="432"/>
    </row>
    <row r="18" spans="3:10" ht="37.5" customHeight="1">
      <c r="C18" s="236" t="s">
        <v>526</v>
      </c>
      <c r="D18" s="235" t="s">
        <v>271</v>
      </c>
      <c r="E18" s="233" t="s">
        <v>73</v>
      </c>
      <c r="F18" s="432"/>
      <c r="G18" s="306"/>
      <c r="H18" s="426"/>
      <c r="I18" s="432"/>
      <c r="J18" s="432"/>
    </row>
    <row r="19" spans="3:10" ht="37.5" customHeight="1">
      <c r="C19" s="225">
        <v>2</v>
      </c>
      <c r="D19" s="230" t="s">
        <v>527</v>
      </c>
      <c r="E19" s="229"/>
      <c r="F19" s="432" t="s">
        <v>949</v>
      </c>
      <c r="G19" s="306">
        <v>574548</v>
      </c>
      <c r="H19" s="425">
        <v>568434</v>
      </c>
      <c r="I19" s="432" t="s">
        <v>961</v>
      </c>
      <c r="J19" s="432" t="s">
        <v>949</v>
      </c>
    </row>
    <row r="20" spans="3:10" ht="37.5" customHeight="1">
      <c r="C20" s="229" t="s">
        <v>528</v>
      </c>
      <c r="D20" s="235" t="s">
        <v>272</v>
      </c>
      <c r="E20" s="233" t="s">
        <v>74</v>
      </c>
      <c r="F20" s="432" t="s">
        <v>943</v>
      </c>
      <c r="G20" s="304">
        <v>62595</v>
      </c>
      <c r="H20" s="425">
        <v>62595</v>
      </c>
      <c r="I20" s="432" t="s">
        <v>943</v>
      </c>
      <c r="J20" s="432" t="s">
        <v>943</v>
      </c>
    </row>
    <row r="21" spans="3:10" ht="37.5" customHeight="1">
      <c r="C21" s="236" t="s">
        <v>529</v>
      </c>
      <c r="D21" s="235" t="s">
        <v>273</v>
      </c>
      <c r="E21" s="233" t="s">
        <v>66</v>
      </c>
      <c r="F21" s="432" t="s">
        <v>950</v>
      </c>
      <c r="G21" s="306">
        <v>254452</v>
      </c>
      <c r="H21" s="426">
        <v>227242</v>
      </c>
      <c r="I21" s="432" t="s">
        <v>962</v>
      </c>
      <c r="J21" s="432" t="s">
        <v>950</v>
      </c>
    </row>
    <row r="22" spans="3:10" ht="37.5" customHeight="1">
      <c r="C22" s="229" t="s">
        <v>530</v>
      </c>
      <c r="D22" s="235" t="s">
        <v>274</v>
      </c>
      <c r="E22" s="233" t="s">
        <v>75</v>
      </c>
      <c r="F22" s="432" t="s">
        <v>951</v>
      </c>
      <c r="G22" s="306">
        <v>173967</v>
      </c>
      <c r="H22" s="425">
        <v>202590</v>
      </c>
      <c r="I22" s="432" t="s">
        <v>963</v>
      </c>
      <c r="J22" s="432" t="s">
        <v>951</v>
      </c>
    </row>
    <row r="23" spans="3:10" ht="37.5" customHeight="1">
      <c r="C23" s="229" t="s">
        <v>531</v>
      </c>
      <c r="D23" s="235" t="s">
        <v>275</v>
      </c>
      <c r="E23" s="233" t="s">
        <v>77</v>
      </c>
      <c r="F23" s="432" t="s">
        <v>952</v>
      </c>
      <c r="G23" s="304">
        <v>55608</v>
      </c>
      <c r="H23" s="425">
        <v>49274</v>
      </c>
      <c r="I23" s="432" t="s">
        <v>964</v>
      </c>
      <c r="J23" s="432" t="s">
        <v>965</v>
      </c>
    </row>
    <row r="24" spans="3:10" ht="37.5" customHeight="1">
      <c r="C24" s="229" t="s">
        <v>532</v>
      </c>
      <c r="D24" s="235" t="s">
        <v>276</v>
      </c>
      <c r="E24" s="233" t="s">
        <v>78</v>
      </c>
      <c r="F24" s="432" t="s">
        <v>354</v>
      </c>
      <c r="G24" s="305" t="s">
        <v>354</v>
      </c>
      <c r="H24" s="305" t="s">
        <v>354</v>
      </c>
      <c r="I24" s="305" t="s">
        <v>354</v>
      </c>
      <c r="J24" s="305" t="s">
        <v>354</v>
      </c>
    </row>
    <row r="25" spans="3:10" ht="37.5" customHeight="1">
      <c r="C25" s="229" t="s">
        <v>533</v>
      </c>
      <c r="D25" s="235" t="s">
        <v>534</v>
      </c>
      <c r="E25" s="233" t="s">
        <v>79</v>
      </c>
      <c r="F25" s="432" t="s">
        <v>953</v>
      </c>
      <c r="G25" s="306">
        <v>27789</v>
      </c>
      <c r="H25" s="425">
        <v>26596</v>
      </c>
      <c r="I25" s="425">
        <v>26596</v>
      </c>
      <c r="J25" s="425">
        <v>26596</v>
      </c>
    </row>
    <row r="26" spans="3:10" ht="37.5" customHeight="1">
      <c r="C26" s="229" t="s">
        <v>535</v>
      </c>
      <c r="D26" s="235" t="s">
        <v>536</v>
      </c>
      <c r="E26" s="233" t="s">
        <v>80</v>
      </c>
      <c r="F26" s="432"/>
      <c r="G26" s="306"/>
      <c r="H26" s="425"/>
      <c r="I26" s="432"/>
      <c r="J26" s="432"/>
    </row>
    <row r="27" spans="3:10" ht="37.5" customHeight="1">
      <c r="C27" s="229" t="s">
        <v>537</v>
      </c>
      <c r="D27" s="235" t="s">
        <v>280</v>
      </c>
      <c r="E27" s="233" t="s">
        <v>81</v>
      </c>
      <c r="F27" s="432"/>
      <c r="G27" s="306"/>
      <c r="H27" s="425"/>
      <c r="I27" s="432"/>
      <c r="J27" s="432"/>
    </row>
    <row r="28" spans="3:10" ht="37.5" customHeight="1">
      <c r="C28" s="225">
        <v>3</v>
      </c>
      <c r="D28" s="230" t="s">
        <v>538</v>
      </c>
      <c r="E28" s="233" t="s">
        <v>83</v>
      </c>
      <c r="F28" s="432" t="s">
        <v>944</v>
      </c>
      <c r="G28" s="305" t="s">
        <v>944</v>
      </c>
      <c r="H28" s="305" t="s">
        <v>944</v>
      </c>
      <c r="I28" s="305" t="s">
        <v>944</v>
      </c>
      <c r="J28" s="305" t="s">
        <v>944</v>
      </c>
    </row>
    <row r="29" spans="3:10" ht="37.5" customHeight="1">
      <c r="C29" s="229" t="s">
        <v>539</v>
      </c>
      <c r="D29" s="235" t="s">
        <v>282</v>
      </c>
      <c r="E29" s="233" t="s">
        <v>84</v>
      </c>
      <c r="F29" s="432" t="s">
        <v>944</v>
      </c>
      <c r="G29" s="305" t="s">
        <v>944</v>
      </c>
      <c r="H29" s="305" t="s">
        <v>944</v>
      </c>
      <c r="I29" s="305" t="s">
        <v>944</v>
      </c>
      <c r="J29" s="305" t="s">
        <v>944</v>
      </c>
    </row>
    <row r="30" spans="3:10" ht="37.5" customHeight="1">
      <c r="C30" s="236" t="s">
        <v>540</v>
      </c>
      <c r="D30" s="235" t="s">
        <v>284</v>
      </c>
      <c r="E30" s="233" t="s">
        <v>85</v>
      </c>
      <c r="F30" s="432"/>
      <c r="G30" s="304"/>
      <c r="H30" s="425"/>
      <c r="I30" s="432"/>
      <c r="J30" s="432"/>
    </row>
    <row r="31" spans="3:10" ht="37.5" customHeight="1">
      <c r="C31" s="236" t="s">
        <v>541</v>
      </c>
      <c r="D31" s="235" t="s">
        <v>286</v>
      </c>
      <c r="E31" s="233" t="s">
        <v>86</v>
      </c>
      <c r="F31" s="432"/>
      <c r="G31" s="306"/>
      <c r="H31" s="426"/>
      <c r="I31" s="432"/>
      <c r="J31" s="432"/>
    </row>
    <row r="32" spans="3:10" ht="37.5" customHeight="1">
      <c r="C32" s="236" t="s">
        <v>542</v>
      </c>
      <c r="D32" s="235" t="s">
        <v>288</v>
      </c>
      <c r="E32" s="233" t="s">
        <v>87</v>
      </c>
      <c r="F32" s="432"/>
      <c r="G32" s="304"/>
      <c r="H32" s="425"/>
      <c r="I32" s="432"/>
      <c r="J32" s="432"/>
    </row>
    <row r="33" spans="3:10" ht="57" customHeight="1">
      <c r="C33" s="237" t="s">
        <v>543</v>
      </c>
      <c r="D33" s="230" t="s">
        <v>544</v>
      </c>
      <c r="E33" s="233" t="s">
        <v>88</v>
      </c>
      <c r="F33" s="432" t="s">
        <v>954</v>
      </c>
      <c r="G33" s="306">
        <v>3696</v>
      </c>
      <c r="H33" s="426">
        <v>3024</v>
      </c>
      <c r="I33" s="432" t="s">
        <v>966</v>
      </c>
      <c r="J33" s="432" t="s">
        <v>954</v>
      </c>
    </row>
    <row r="34" spans="3:10" ht="37.5" customHeight="1">
      <c r="C34" s="236" t="s">
        <v>545</v>
      </c>
      <c r="D34" s="235" t="s">
        <v>290</v>
      </c>
      <c r="E34" s="233" t="s">
        <v>89</v>
      </c>
      <c r="F34" s="432"/>
      <c r="G34" s="304"/>
      <c r="H34" s="425"/>
      <c r="I34" s="432"/>
      <c r="J34" s="432"/>
    </row>
    <row r="35" spans="3:10" ht="37.5" customHeight="1">
      <c r="C35" s="236" t="s">
        <v>546</v>
      </c>
      <c r="D35" s="235" t="s">
        <v>547</v>
      </c>
      <c r="E35" s="233" t="s">
        <v>277</v>
      </c>
      <c r="F35" s="432"/>
      <c r="G35" s="304"/>
      <c r="H35" s="426"/>
      <c r="I35" s="432"/>
      <c r="J35" s="432"/>
    </row>
    <row r="36" spans="3:10" ht="37.5" customHeight="1">
      <c r="C36" s="236" t="s">
        <v>548</v>
      </c>
      <c r="D36" s="235" t="s">
        <v>549</v>
      </c>
      <c r="E36" s="233" t="s">
        <v>278</v>
      </c>
      <c r="F36" s="432"/>
      <c r="G36" s="306"/>
      <c r="H36" s="426"/>
      <c r="I36" s="432"/>
      <c r="J36" s="432"/>
    </row>
    <row r="37" spans="3:10" ht="37.5" customHeight="1">
      <c r="C37" s="236" t="s">
        <v>550</v>
      </c>
      <c r="D37" s="235" t="s">
        <v>551</v>
      </c>
      <c r="E37" s="233" t="s">
        <v>279</v>
      </c>
      <c r="F37" s="432"/>
      <c r="G37" s="306"/>
      <c r="H37" s="425"/>
      <c r="I37" s="432"/>
      <c r="J37" s="432"/>
    </row>
    <row r="38" spans="3:10" ht="37.5" customHeight="1">
      <c r="C38" s="236" t="s">
        <v>550</v>
      </c>
      <c r="D38" s="235" t="s">
        <v>552</v>
      </c>
      <c r="E38" s="233" t="s">
        <v>281</v>
      </c>
      <c r="F38" s="432"/>
      <c r="G38" s="306"/>
      <c r="H38" s="425"/>
      <c r="I38" s="432"/>
      <c r="J38" s="432"/>
    </row>
    <row r="39" spans="3:10" ht="37.5" customHeight="1">
      <c r="C39" s="236" t="s">
        <v>553</v>
      </c>
      <c r="D39" s="235" t="s">
        <v>554</v>
      </c>
      <c r="E39" s="233" t="s">
        <v>294</v>
      </c>
      <c r="F39" s="432"/>
      <c r="G39" s="306"/>
      <c r="H39" s="425"/>
      <c r="I39" s="432"/>
      <c r="J39" s="432"/>
    </row>
    <row r="40" spans="3:10" ht="37.5" customHeight="1">
      <c r="C40" s="236" t="s">
        <v>553</v>
      </c>
      <c r="D40" s="235" t="s">
        <v>555</v>
      </c>
      <c r="E40" s="233" t="s">
        <v>296</v>
      </c>
      <c r="F40" s="432"/>
      <c r="G40" s="306"/>
      <c r="H40" s="425"/>
      <c r="I40" s="432"/>
      <c r="J40" s="432"/>
    </row>
    <row r="41" spans="3:10" ht="37.5" customHeight="1">
      <c r="C41" s="236" t="s">
        <v>556</v>
      </c>
      <c r="D41" s="235" t="s">
        <v>557</v>
      </c>
      <c r="E41" s="233" t="s">
        <v>283</v>
      </c>
      <c r="F41" s="432"/>
      <c r="G41" s="306"/>
      <c r="H41" s="425"/>
      <c r="I41" s="432"/>
      <c r="J41" s="432"/>
    </row>
    <row r="42" spans="3:10" ht="37.5" customHeight="1">
      <c r="C42" s="236" t="s">
        <v>558</v>
      </c>
      <c r="D42" s="235" t="s">
        <v>559</v>
      </c>
      <c r="E42" s="233" t="s">
        <v>299</v>
      </c>
      <c r="F42" s="432" t="s">
        <v>954</v>
      </c>
      <c r="G42" s="306">
        <v>3696</v>
      </c>
      <c r="H42" s="426">
        <v>3024</v>
      </c>
      <c r="I42" s="432" t="s">
        <v>966</v>
      </c>
      <c r="J42" s="432" t="s">
        <v>954</v>
      </c>
    </row>
    <row r="43" spans="3:10" ht="37.5" customHeight="1">
      <c r="C43" s="237">
        <v>5</v>
      </c>
      <c r="D43" s="230" t="s">
        <v>560</v>
      </c>
      <c r="E43" s="233" t="s">
        <v>301</v>
      </c>
      <c r="F43" s="432"/>
      <c r="G43" s="306"/>
      <c r="H43" s="425"/>
      <c r="I43" s="432"/>
      <c r="J43" s="432"/>
    </row>
    <row r="44" spans="3:10" ht="37.5" customHeight="1">
      <c r="C44" s="236" t="s">
        <v>561</v>
      </c>
      <c r="D44" s="235" t="s">
        <v>562</v>
      </c>
      <c r="E44" s="233" t="s">
        <v>302</v>
      </c>
      <c r="F44" s="432"/>
      <c r="G44" s="306"/>
      <c r="H44" s="425"/>
      <c r="I44" s="432"/>
      <c r="J44" s="432"/>
    </row>
    <row r="45" spans="3:10" ht="37.5" customHeight="1">
      <c r="C45" s="236" t="s">
        <v>563</v>
      </c>
      <c r="D45" s="235" t="s">
        <v>564</v>
      </c>
      <c r="E45" s="233" t="s">
        <v>303</v>
      </c>
      <c r="F45" s="432"/>
      <c r="G45" s="304"/>
      <c r="H45" s="425"/>
      <c r="I45" s="432"/>
      <c r="J45" s="432"/>
    </row>
    <row r="46" spans="3:10" ht="37.5" customHeight="1">
      <c r="C46" s="236" t="s">
        <v>565</v>
      </c>
      <c r="D46" s="235" t="s">
        <v>566</v>
      </c>
      <c r="E46" s="233" t="s">
        <v>285</v>
      </c>
      <c r="F46" s="432"/>
      <c r="G46" s="306"/>
      <c r="H46" s="426"/>
      <c r="I46" s="432"/>
      <c r="J46" s="432"/>
    </row>
    <row r="47" spans="3:10" ht="37.5" customHeight="1">
      <c r="C47" s="236" t="s">
        <v>567</v>
      </c>
      <c r="D47" s="235" t="s">
        <v>568</v>
      </c>
      <c r="E47" s="233" t="s">
        <v>287</v>
      </c>
      <c r="F47" s="432"/>
      <c r="G47" s="304"/>
      <c r="H47" s="425"/>
      <c r="I47" s="432"/>
      <c r="J47" s="432"/>
    </row>
    <row r="48" spans="3:10" ht="37.5" customHeight="1">
      <c r="C48" s="236" t="s">
        <v>569</v>
      </c>
      <c r="D48" s="235" t="s">
        <v>570</v>
      </c>
      <c r="E48" s="233" t="s">
        <v>306</v>
      </c>
      <c r="F48" s="432"/>
      <c r="G48" s="306"/>
      <c r="H48" s="426"/>
      <c r="I48" s="432"/>
      <c r="J48" s="432"/>
    </row>
    <row r="49" spans="3:10" ht="37.5" customHeight="1">
      <c r="C49" s="236" t="s">
        <v>571</v>
      </c>
      <c r="D49" s="235" t="s">
        <v>572</v>
      </c>
      <c r="E49" s="233" t="s">
        <v>289</v>
      </c>
      <c r="F49" s="432"/>
      <c r="G49" s="306"/>
      <c r="H49" s="425"/>
      <c r="I49" s="432"/>
      <c r="J49" s="432"/>
    </row>
    <row r="50" spans="3:10" ht="37.5" customHeight="1">
      <c r="C50" s="236" t="s">
        <v>573</v>
      </c>
      <c r="D50" s="235" t="s">
        <v>574</v>
      </c>
      <c r="E50" s="233" t="s">
        <v>291</v>
      </c>
      <c r="F50" s="432"/>
      <c r="G50" s="304"/>
      <c r="H50" s="425"/>
      <c r="I50" s="432"/>
      <c r="J50" s="432"/>
    </row>
    <row r="51" spans="3:10" ht="37.5" customHeight="1">
      <c r="C51" s="237">
        <v>288</v>
      </c>
      <c r="D51" s="230" t="s">
        <v>308</v>
      </c>
      <c r="E51" s="233" t="s">
        <v>292</v>
      </c>
      <c r="F51" s="432"/>
      <c r="G51" s="306"/>
      <c r="H51" s="426"/>
      <c r="I51" s="432"/>
      <c r="J51" s="432"/>
    </row>
    <row r="52" spans="3:10" ht="37.5" customHeight="1">
      <c r="C52" s="237"/>
      <c r="D52" s="230" t="s">
        <v>575</v>
      </c>
      <c r="E52" s="233" t="s">
        <v>293</v>
      </c>
      <c r="F52" s="433" t="s">
        <v>955</v>
      </c>
      <c r="G52" s="306">
        <v>203093</v>
      </c>
      <c r="H52" s="425">
        <v>169801</v>
      </c>
      <c r="I52" s="433" t="s">
        <v>967</v>
      </c>
      <c r="J52" s="433" t="s">
        <v>955</v>
      </c>
    </row>
    <row r="53" spans="3:10" ht="37.5" customHeight="1">
      <c r="C53" s="237" t="s">
        <v>309</v>
      </c>
      <c r="D53" s="230" t="s">
        <v>576</v>
      </c>
      <c r="E53" s="233" t="s">
        <v>295</v>
      </c>
      <c r="F53" s="433" t="s">
        <v>956</v>
      </c>
      <c r="G53" s="306">
        <v>4983</v>
      </c>
      <c r="H53" s="425">
        <v>4077</v>
      </c>
      <c r="I53" s="433" t="s">
        <v>968</v>
      </c>
      <c r="J53" s="433" t="s">
        <v>956</v>
      </c>
    </row>
    <row r="54" spans="3:10" ht="37.5" customHeight="1">
      <c r="C54" s="236">
        <v>10</v>
      </c>
      <c r="D54" s="235" t="s">
        <v>577</v>
      </c>
      <c r="E54" s="233" t="s">
        <v>297</v>
      </c>
      <c r="F54" s="433" t="s">
        <v>957</v>
      </c>
      <c r="G54" s="306">
        <v>4290</v>
      </c>
      <c r="H54" s="425">
        <v>3510</v>
      </c>
      <c r="I54" s="433" t="s">
        <v>969</v>
      </c>
      <c r="J54" s="433" t="s">
        <v>957</v>
      </c>
    </row>
    <row r="55" spans="3:10" ht="37.5" customHeight="1">
      <c r="C55" s="236">
        <v>11</v>
      </c>
      <c r="D55" s="235" t="s">
        <v>310</v>
      </c>
      <c r="E55" s="233" t="s">
        <v>298</v>
      </c>
      <c r="F55" s="433"/>
      <c r="G55" s="306"/>
      <c r="H55" s="425"/>
      <c r="I55" s="433"/>
      <c r="J55" s="433"/>
    </row>
    <row r="56" spans="3:10" ht="37.5" customHeight="1">
      <c r="C56" s="236">
        <v>12</v>
      </c>
      <c r="D56" s="235" t="s">
        <v>311</v>
      </c>
      <c r="E56" s="233" t="s">
        <v>314</v>
      </c>
      <c r="F56" s="433"/>
      <c r="G56" s="306"/>
      <c r="H56" s="425"/>
      <c r="I56" s="433"/>
      <c r="J56" s="433"/>
    </row>
    <row r="57" spans="3:10" ht="37.5" customHeight="1">
      <c r="C57" s="236">
        <v>13</v>
      </c>
      <c r="D57" s="235" t="s">
        <v>313</v>
      </c>
      <c r="E57" s="233" t="s">
        <v>300</v>
      </c>
      <c r="F57" s="433" t="s">
        <v>768</v>
      </c>
      <c r="G57" s="306">
        <v>275</v>
      </c>
      <c r="H57" s="425">
        <v>225</v>
      </c>
      <c r="I57" s="433" t="s">
        <v>970</v>
      </c>
      <c r="J57" s="433" t="s">
        <v>768</v>
      </c>
    </row>
    <row r="58" spans="3:10" ht="37.5" customHeight="1">
      <c r="C58" s="236">
        <v>14</v>
      </c>
      <c r="D58" s="235" t="s">
        <v>578</v>
      </c>
      <c r="E58" s="233" t="s">
        <v>317</v>
      </c>
      <c r="F58" s="433"/>
      <c r="G58" s="304"/>
      <c r="H58" s="425"/>
      <c r="I58" s="433"/>
      <c r="J58" s="433"/>
    </row>
    <row r="59" spans="3:10" ht="37.5" customHeight="1">
      <c r="C59" s="236">
        <v>15</v>
      </c>
      <c r="D59" s="223" t="s">
        <v>316</v>
      </c>
      <c r="E59" s="233" t="s">
        <v>318</v>
      </c>
      <c r="F59" s="433" t="s">
        <v>958</v>
      </c>
      <c r="G59" s="306">
        <v>418</v>
      </c>
      <c r="H59" s="426">
        <v>342</v>
      </c>
      <c r="I59" s="433" t="s">
        <v>971</v>
      </c>
      <c r="J59" s="433" t="s">
        <v>958</v>
      </c>
    </row>
    <row r="60" spans="3:10" ht="37.5">
      <c r="C60" s="237"/>
      <c r="D60" s="230" t="s">
        <v>579</v>
      </c>
      <c r="E60" s="233" t="s">
        <v>319</v>
      </c>
      <c r="F60" s="433" t="s">
        <v>946</v>
      </c>
      <c r="G60" s="307">
        <v>161865</v>
      </c>
      <c r="H60" s="425">
        <v>132435</v>
      </c>
      <c r="I60" s="433" t="s">
        <v>972</v>
      </c>
      <c r="J60" s="433" t="s">
        <v>946</v>
      </c>
    </row>
    <row r="61" spans="3:10" ht="18.75">
      <c r="C61" s="236" t="s">
        <v>580</v>
      </c>
      <c r="D61" s="235" t="s">
        <v>581</v>
      </c>
      <c r="E61" s="233" t="s">
        <v>320</v>
      </c>
      <c r="F61" s="433"/>
      <c r="G61" s="308"/>
      <c r="H61" s="425"/>
      <c r="I61" s="433"/>
      <c r="J61" s="433"/>
    </row>
    <row r="62" spans="3:10" ht="18.75">
      <c r="C62" s="236" t="s">
        <v>582</v>
      </c>
      <c r="D62" s="235" t="s">
        <v>583</v>
      </c>
      <c r="E62" s="233" t="s">
        <v>321</v>
      </c>
      <c r="F62" s="428"/>
      <c r="G62" s="308"/>
      <c r="H62" s="427"/>
      <c r="I62" s="428"/>
      <c r="J62" s="428"/>
    </row>
    <row r="63" spans="3:10" ht="18.75">
      <c r="C63" s="236" t="s">
        <v>584</v>
      </c>
      <c r="D63" s="235" t="s">
        <v>585</v>
      </c>
      <c r="E63" s="233" t="s">
        <v>304</v>
      </c>
      <c r="F63" s="428"/>
      <c r="G63" s="308"/>
      <c r="H63" s="428"/>
      <c r="I63" s="428"/>
      <c r="J63" s="428"/>
    </row>
    <row r="64" spans="3:10" ht="18.75">
      <c r="C64" s="236" t="s">
        <v>586</v>
      </c>
      <c r="D64" s="235" t="s">
        <v>587</v>
      </c>
      <c r="E64" s="233" t="s">
        <v>305</v>
      </c>
      <c r="F64" s="429"/>
      <c r="G64" s="308"/>
      <c r="H64" s="429"/>
      <c r="I64" s="429"/>
      <c r="J64" s="429"/>
    </row>
    <row r="65" spans="3:10" ht="18.75">
      <c r="C65" s="236" t="s">
        <v>588</v>
      </c>
      <c r="D65" s="235" t="s">
        <v>589</v>
      </c>
      <c r="E65" s="233" t="s">
        <v>307</v>
      </c>
      <c r="F65" s="434">
        <v>123370</v>
      </c>
      <c r="G65" s="307">
        <v>161865</v>
      </c>
      <c r="H65" s="430">
        <v>132435</v>
      </c>
      <c r="I65" s="434">
        <v>149222</v>
      </c>
      <c r="J65" s="434">
        <v>123370</v>
      </c>
    </row>
    <row r="66" spans="3:10" ht="18.75">
      <c r="C66" s="236" t="s">
        <v>590</v>
      </c>
      <c r="D66" s="235" t="s">
        <v>591</v>
      </c>
      <c r="E66" s="233" t="s">
        <v>322</v>
      </c>
      <c r="F66" s="428"/>
      <c r="G66" s="308"/>
      <c r="H66" s="427"/>
      <c r="I66" s="428"/>
      <c r="J66" s="428"/>
    </row>
    <row r="67" spans="3:10" ht="18.75">
      <c r="C67" s="236" t="s">
        <v>592</v>
      </c>
      <c r="D67" s="235" t="s">
        <v>593</v>
      </c>
      <c r="E67" s="233" t="s">
        <v>323</v>
      </c>
      <c r="F67" s="428"/>
      <c r="G67" s="308"/>
      <c r="H67" s="427"/>
      <c r="I67" s="428"/>
      <c r="J67" s="428"/>
    </row>
    <row r="68" spans="3:10" ht="18.75">
      <c r="C68" s="237">
        <v>21</v>
      </c>
      <c r="D68" s="230" t="s">
        <v>594</v>
      </c>
      <c r="E68" s="233" t="s">
        <v>325</v>
      </c>
      <c r="F68" s="428"/>
      <c r="G68" s="308"/>
      <c r="H68" s="427"/>
      <c r="I68" s="428"/>
      <c r="J68" s="428"/>
    </row>
    <row r="69" spans="3:10" ht="18.75">
      <c r="C69" s="237">
        <v>22</v>
      </c>
      <c r="D69" s="230" t="s">
        <v>595</v>
      </c>
      <c r="E69" s="233" t="s">
        <v>327</v>
      </c>
      <c r="F69" s="434">
        <v>16500</v>
      </c>
      <c r="G69" s="307">
        <v>18150</v>
      </c>
      <c r="H69" s="430">
        <v>14850</v>
      </c>
      <c r="I69" s="434">
        <v>18975</v>
      </c>
      <c r="J69" s="434">
        <v>16500</v>
      </c>
    </row>
    <row r="70" spans="3:10" ht="37.5">
      <c r="C70" s="237">
        <v>236</v>
      </c>
      <c r="D70" s="230" t="s">
        <v>596</v>
      </c>
      <c r="E70" s="233" t="s">
        <v>328</v>
      </c>
      <c r="F70" s="435"/>
      <c r="G70" s="308"/>
      <c r="H70" s="427"/>
      <c r="I70" s="435"/>
      <c r="J70" s="435"/>
    </row>
    <row r="71" spans="3:10" ht="18.75">
      <c r="C71" s="237" t="s">
        <v>597</v>
      </c>
      <c r="D71" s="230" t="s">
        <v>598</v>
      </c>
      <c r="E71" s="233" t="s">
        <v>329</v>
      </c>
      <c r="F71" s="435"/>
      <c r="G71" s="308"/>
      <c r="H71" s="427"/>
      <c r="I71" s="435"/>
      <c r="J71" s="435"/>
    </row>
    <row r="72" spans="3:10" ht="18.75">
      <c r="C72" s="236" t="s">
        <v>599</v>
      </c>
      <c r="D72" s="235" t="s">
        <v>600</v>
      </c>
      <c r="E72" s="233" t="s">
        <v>330</v>
      </c>
      <c r="F72" s="435"/>
      <c r="G72" s="308"/>
      <c r="H72" s="427"/>
      <c r="I72" s="435"/>
      <c r="J72" s="435"/>
    </row>
    <row r="73" spans="3:10" ht="18.75">
      <c r="C73" s="236" t="s">
        <v>601</v>
      </c>
      <c r="D73" s="235" t="s">
        <v>602</v>
      </c>
      <c r="E73" s="233" t="s">
        <v>332</v>
      </c>
      <c r="F73" s="435"/>
      <c r="G73" s="308"/>
      <c r="H73" s="427"/>
      <c r="I73" s="435"/>
      <c r="J73" s="435"/>
    </row>
    <row r="74" spans="3:10" ht="18.75">
      <c r="C74" s="236" t="s">
        <v>603</v>
      </c>
      <c r="D74" s="235" t="s">
        <v>604</v>
      </c>
      <c r="E74" s="233" t="s">
        <v>333</v>
      </c>
      <c r="F74" s="435"/>
      <c r="G74" s="308"/>
      <c r="H74" s="427"/>
      <c r="I74" s="435"/>
      <c r="J74" s="435"/>
    </row>
    <row r="75" spans="3:10" ht="18.75">
      <c r="C75" s="236" t="s">
        <v>605</v>
      </c>
      <c r="D75" s="235" t="s">
        <v>606</v>
      </c>
      <c r="E75" s="233" t="s">
        <v>334</v>
      </c>
      <c r="F75" s="435"/>
      <c r="G75" s="308"/>
      <c r="H75" s="427"/>
      <c r="I75" s="435"/>
      <c r="J75" s="435"/>
    </row>
    <row r="76" spans="3:10" ht="18.75">
      <c r="C76" s="236" t="s">
        <v>607</v>
      </c>
      <c r="D76" s="235" t="s">
        <v>608</v>
      </c>
      <c r="E76" s="233" t="s">
        <v>335</v>
      </c>
      <c r="F76" s="435"/>
      <c r="G76" s="308"/>
      <c r="H76" s="427"/>
      <c r="I76" s="435"/>
      <c r="J76" s="435"/>
    </row>
    <row r="77" spans="3:10" ht="18.75">
      <c r="C77" s="237">
        <v>24</v>
      </c>
      <c r="D77" s="230" t="s">
        <v>609</v>
      </c>
      <c r="E77" s="233" t="s">
        <v>337</v>
      </c>
      <c r="F77" s="436">
        <v>20000</v>
      </c>
      <c r="G77" s="307">
        <v>15455</v>
      </c>
      <c r="H77" s="430">
        <v>16279</v>
      </c>
      <c r="I77" s="436">
        <v>18141</v>
      </c>
      <c r="J77" s="436">
        <v>20000</v>
      </c>
    </row>
    <row r="78" spans="3:10" ht="18.75">
      <c r="C78" s="237">
        <v>27</v>
      </c>
      <c r="D78" s="230" t="s">
        <v>610</v>
      </c>
      <c r="E78" s="233" t="s">
        <v>611</v>
      </c>
      <c r="F78" s="436">
        <v>1212</v>
      </c>
      <c r="G78" s="308"/>
      <c r="H78" s="427"/>
      <c r="I78" s="436"/>
      <c r="J78" s="436">
        <v>1212</v>
      </c>
    </row>
    <row r="79" spans="3:10" ht="18.75">
      <c r="C79" s="237" t="s">
        <v>612</v>
      </c>
      <c r="D79" s="230" t="s">
        <v>613</v>
      </c>
      <c r="E79" s="233" t="s">
        <v>614</v>
      </c>
      <c r="F79" s="436">
        <v>1635</v>
      </c>
      <c r="G79" s="307">
        <v>2640</v>
      </c>
      <c r="H79" s="430">
        <v>2160</v>
      </c>
      <c r="I79" s="436">
        <v>2760</v>
      </c>
      <c r="J79" s="436">
        <v>1635</v>
      </c>
    </row>
    <row r="80" spans="3:10" ht="18.75">
      <c r="C80" s="237"/>
      <c r="D80" s="230" t="s">
        <v>615</v>
      </c>
      <c r="E80" s="233" t="s">
        <v>616</v>
      </c>
      <c r="F80" s="436">
        <v>727913</v>
      </c>
      <c r="G80" s="307">
        <v>798694</v>
      </c>
      <c r="H80" s="430">
        <v>758612</v>
      </c>
      <c r="I80" s="436">
        <v>757955</v>
      </c>
      <c r="J80" s="436">
        <v>727913</v>
      </c>
    </row>
    <row r="81" spans="3:10" ht="18.75">
      <c r="C81" s="237">
        <v>88</v>
      </c>
      <c r="D81" s="230" t="s">
        <v>336</v>
      </c>
      <c r="E81" s="233" t="s">
        <v>617</v>
      </c>
      <c r="F81" s="436">
        <v>61350</v>
      </c>
      <c r="G81" s="436">
        <v>61350</v>
      </c>
      <c r="H81" s="436">
        <v>61350</v>
      </c>
      <c r="I81" s="436">
        <v>61350</v>
      </c>
      <c r="J81" s="436">
        <v>61350</v>
      </c>
    </row>
    <row r="82" spans="3:10" ht="18.75">
      <c r="C82" s="237"/>
      <c r="D82" s="230" t="s">
        <v>63</v>
      </c>
      <c r="E82" s="237"/>
      <c r="F82" s="435"/>
      <c r="G82" s="308"/>
      <c r="H82" s="427"/>
      <c r="I82" s="435"/>
      <c r="J82" s="435"/>
    </row>
    <row r="83" spans="3:10" ht="37.5">
      <c r="C83" s="237"/>
      <c r="D83" s="230" t="s">
        <v>618</v>
      </c>
      <c r="E83" s="233" t="s">
        <v>619</v>
      </c>
      <c r="F83" s="436">
        <v>352841</v>
      </c>
      <c r="G83" s="307">
        <v>363068</v>
      </c>
      <c r="H83" s="430">
        <v>351586</v>
      </c>
      <c r="I83" s="436">
        <v>351586</v>
      </c>
      <c r="J83" s="436">
        <v>352841</v>
      </c>
    </row>
    <row r="84" spans="3:10" ht="18.75">
      <c r="C84" s="237">
        <v>30</v>
      </c>
      <c r="D84" s="230" t="s">
        <v>620</v>
      </c>
      <c r="E84" s="233" t="s">
        <v>621</v>
      </c>
      <c r="F84" s="436">
        <v>291188</v>
      </c>
      <c r="G84" s="310">
        <v>291188</v>
      </c>
      <c r="H84" s="310">
        <v>291188</v>
      </c>
      <c r="I84" s="310">
        <v>291188</v>
      </c>
      <c r="J84" s="310">
        <v>291188</v>
      </c>
    </row>
    <row r="85" spans="3:10" ht="18.75">
      <c r="C85" s="236">
        <v>300</v>
      </c>
      <c r="D85" s="235" t="s">
        <v>338</v>
      </c>
      <c r="E85" s="233" t="s">
        <v>622</v>
      </c>
      <c r="F85" s="435"/>
      <c r="G85" s="308"/>
      <c r="H85" s="427"/>
      <c r="I85" s="435"/>
      <c r="J85" s="435"/>
    </row>
    <row r="86" spans="3:10" ht="18.75">
      <c r="C86" s="236">
        <v>301</v>
      </c>
      <c r="D86" s="235" t="s">
        <v>623</v>
      </c>
      <c r="E86" s="233" t="s">
        <v>624</v>
      </c>
      <c r="F86" s="435"/>
      <c r="G86" s="308"/>
      <c r="H86" s="427"/>
      <c r="I86" s="435"/>
      <c r="J86" s="435"/>
    </row>
    <row r="87" spans="3:10" ht="18.75">
      <c r="C87" s="236">
        <v>302</v>
      </c>
      <c r="D87" s="235" t="s">
        <v>339</v>
      </c>
      <c r="E87" s="233" t="s">
        <v>625</v>
      </c>
      <c r="F87" s="435"/>
      <c r="G87" s="308"/>
      <c r="H87" s="427"/>
      <c r="I87" s="435"/>
      <c r="J87" s="435"/>
    </row>
    <row r="88" spans="3:10" ht="18.75">
      <c r="C88" s="236">
        <v>303</v>
      </c>
      <c r="D88" s="235" t="s">
        <v>340</v>
      </c>
      <c r="E88" s="233" t="s">
        <v>626</v>
      </c>
      <c r="F88" s="436">
        <v>291188</v>
      </c>
      <c r="G88" s="310">
        <v>291188</v>
      </c>
      <c r="H88" s="310">
        <v>291188</v>
      </c>
      <c r="I88" s="310">
        <v>291188</v>
      </c>
      <c r="J88" s="310">
        <v>291188</v>
      </c>
    </row>
    <row r="89" spans="3:10" ht="18.75">
      <c r="C89" s="236">
        <v>304</v>
      </c>
      <c r="D89" s="235" t="s">
        <v>341</v>
      </c>
      <c r="E89" s="233" t="s">
        <v>627</v>
      </c>
      <c r="F89" s="435"/>
      <c r="G89" s="310"/>
      <c r="H89" s="427"/>
      <c r="I89" s="435"/>
      <c r="J89" s="435"/>
    </row>
    <row r="90" spans="3:10" ht="18.75">
      <c r="C90" s="236">
        <v>305</v>
      </c>
      <c r="D90" s="235" t="s">
        <v>342</v>
      </c>
      <c r="E90" s="233" t="s">
        <v>628</v>
      </c>
      <c r="F90" s="435"/>
      <c r="G90" s="308"/>
      <c r="H90" s="427"/>
      <c r="I90" s="435"/>
      <c r="J90" s="435"/>
    </row>
    <row r="91" spans="3:10" ht="18.75">
      <c r="C91" s="236">
        <v>306</v>
      </c>
      <c r="D91" s="235" t="s">
        <v>343</v>
      </c>
      <c r="E91" s="233" t="s">
        <v>629</v>
      </c>
      <c r="F91" s="435"/>
      <c r="G91" s="308"/>
      <c r="H91" s="427"/>
      <c r="I91" s="435"/>
      <c r="J91" s="435"/>
    </row>
    <row r="92" spans="3:10" ht="18.75">
      <c r="C92" s="236">
        <v>309</v>
      </c>
      <c r="D92" s="235" t="s">
        <v>344</v>
      </c>
      <c r="E92" s="233" t="s">
        <v>630</v>
      </c>
      <c r="F92" s="436">
        <v>6757</v>
      </c>
      <c r="G92" s="308"/>
      <c r="H92" s="430"/>
      <c r="I92" s="436"/>
      <c r="J92" s="436"/>
    </row>
    <row r="93" spans="3:10" ht="18.75">
      <c r="C93" s="237">
        <v>31</v>
      </c>
      <c r="D93" s="230" t="s">
        <v>631</v>
      </c>
      <c r="E93" s="233" t="s">
        <v>632</v>
      </c>
      <c r="F93" s="435"/>
      <c r="G93" s="308"/>
      <c r="H93" s="427"/>
      <c r="I93" s="435"/>
      <c r="J93" s="435"/>
    </row>
    <row r="94" spans="3:10" ht="18.75">
      <c r="C94" s="237" t="s">
        <v>633</v>
      </c>
      <c r="D94" s="230" t="s">
        <v>634</v>
      </c>
      <c r="E94" s="233" t="s">
        <v>635</v>
      </c>
      <c r="F94" s="435"/>
      <c r="G94" s="308"/>
      <c r="H94" s="427"/>
      <c r="I94" s="435"/>
      <c r="J94" s="435"/>
    </row>
    <row r="95" spans="3:10" ht="18.75">
      <c r="C95" s="237">
        <v>32</v>
      </c>
      <c r="D95" s="230" t="s">
        <v>345</v>
      </c>
      <c r="E95" s="233" t="s">
        <v>636</v>
      </c>
      <c r="F95" s="435"/>
      <c r="G95" s="308"/>
      <c r="H95" s="427"/>
      <c r="I95" s="435"/>
      <c r="J95" s="435"/>
    </row>
    <row r="96" spans="3:10" ht="37.5">
      <c r="C96" s="237">
        <v>330</v>
      </c>
      <c r="D96" s="230" t="s">
        <v>637</v>
      </c>
      <c r="E96" s="233" t="s">
        <v>638</v>
      </c>
      <c r="F96" s="436">
        <v>48500</v>
      </c>
      <c r="G96" s="309">
        <v>67282</v>
      </c>
      <c r="H96" s="430">
        <v>57105</v>
      </c>
      <c r="I96" s="436">
        <v>57105</v>
      </c>
      <c r="J96" s="436">
        <v>48500</v>
      </c>
    </row>
    <row r="97" spans="3:10" ht="56.25">
      <c r="C97" s="237" t="s">
        <v>346</v>
      </c>
      <c r="D97" s="230" t="s">
        <v>639</v>
      </c>
      <c r="E97" s="233" t="s">
        <v>640</v>
      </c>
      <c r="F97" s="435"/>
      <c r="G97" s="308"/>
      <c r="H97" s="427"/>
      <c r="I97" s="435"/>
      <c r="J97" s="435"/>
    </row>
    <row r="98" spans="3:10" ht="56.25">
      <c r="C98" s="237" t="s">
        <v>346</v>
      </c>
      <c r="D98" s="230" t="s">
        <v>641</v>
      </c>
      <c r="E98" s="233" t="s">
        <v>642</v>
      </c>
      <c r="F98" s="437"/>
      <c r="G98" s="308"/>
      <c r="H98" s="427"/>
      <c r="I98" s="437"/>
      <c r="J98" s="437"/>
    </row>
    <row r="99" spans="3:10" ht="18.75">
      <c r="C99" s="237">
        <v>34</v>
      </c>
      <c r="D99" s="230" t="s">
        <v>643</v>
      </c>
      <c r="E99" s="233" t="s">
        <v>644</v>
      </c>
      <c r="F99" s="436">
        <v>13153</v>
      </c>
      <c r="G99" s="307">
        <v>4598</v>
      </c>
      <c r="H99" s="430">
        <v>3293</v>
      </c>
      <c r="I99" s="436">
        <v>3293</v>
      </c>
      <c r="J99" s="436">
        <v>13153</v>
      </c>
    </row>
    <row r="100" spans="3:10" ht="18.75">
      <c r="C100" s="236">
        <v>340</v>
      </c>
      <c r="D100" s="235" t="s">
        <v>645</v>
      </c>
      <c r="E100" s="233" t="s">
        <v>646</v>
      </c>
      <c r="F100" s="436">
        <v>13153</v>
      </c>
      <c r="G100" s="310">
        <v>4567</v>
      </c>
      <c r="H100" s="430">
        <v>3293</v>
      </c>
      <c r="I100" s="436">
        <v>3293</v>
      </c>
      <c r="J100" s="436">
        <v>13153</v>
      </c>
    </row>
    <row r="101" spans="3:10" ht="18.75">
      <c r="C101" s="236">
        <v>341</v>
      </c>
      <c r="D101" s="235" t="s">
        <v>647</v>
      </c>
      <c r="E101" s="233" t="s">
        <v>648</v>
      </c>
      <c r="F101" s="436"/>
      <c r="G101" s="308">
        <v>31</v>
      </c>
      <c r="H101" s="427"/>
      <c r="I101" s="436"/>
      <c r="J101" s="436"/>
    </row>
    <row r="102" spans="3:10" ht="18.75">
      <c r="C102" s="237"/>
      <c r="D102" s="230" t="s">
        <v>649</v>
      </c>
      <c r="E102" s="233" t="s">
        <v>650</v>
      </c>
      <c r="F102" s="435"/>
      <c r="G102" s="308"/>
      <c r="H102" s="427"/>
      <c r="I102" s="435"/>
      <c r="J102" s="435"/>
    </row>
    <row r="103" spans="3:10" ht="18.75">
      <c r="C103" s="237">
        <v>35</v>
      </c>
      <c r="D103" s="230" t="s">
        <v>651</v>
      </c>
      <c r="E103" s="233" t="s">
        <v>652</v>
      </c>
      <c r="F103" s="436"/>
      <c r="G103" s="308"/>
      <c r="H103" s="430"/>
      <c r="I103" s="436"/>
      <c r="J103" s="436"/>
    </row>
    <row r="104" spans="3:10" ht="18.75">
      <c r="C104" s="236">
        <v>350</v>
      </c>
      <c r="D104" s="235" t="s">
        <v>653</v>
      </c>
      <c r="E104" s="233" t="s">
        <v>654</v>
      </c>
      <c r="F104" s="434"/>
      <c r="G104" s="308"/>
      <c r="H104" s="427"/>
      <c r="I104" s="434"/>
      <c r="J104" s="434"/>
    </row>
    <row r="105" spans="3:10" ht="18.75">
      <c r="C105" s="236">
        <v>351</v>
      </c>
      <c r="D105" s="235" t="s">
        <v>655</v>
      </c>
      <c r="E105" s="233" t="s">
        <v>656</v>
      </c>
      <c r="F105" s="428"/>
      <c r="G105" s="308"/>
      <c r="H105" s="430"/>
      <c r="I105" s="428"/>
      <c r="J105" s="428"/>
    </row>
    <row r="106" spans="3:10" ht="18.75">
      <c r="C106" s="237"/>
      <c r="D106" s="230" t="s">
        <v>657</v>
      </c>
      <c r="E106" s="233" t="s">
        <v>658</v>
      </c>
      <c r="F106" s="434">
        <v>19921</v>
      </c>
      <c r="G106" s="307">
        <v>21913</v>
      </c>
      <c r="H106" s="430">
        <v>17928</v>
      </c>
      <c r="I106" s="434">
        <v>20210</v>
      </c>
      <c r="J106" s="434">
        <v>19921</v>
      </c>
    </row>
    <row r="107" spans="3:10" ht="18.75">
      <c r="C107" s="237">
        <v>40</v>
      </c>
      <c r="D107" s="230" t="s">
        <v>659</v>
      </c>
      <c r="E107" s="233" t="s">
        <v>660</v>
      </c>
      <c r="F107" s="434">
        <v>15348</v>
      </c>
      <c r="G107" s="307">
        <v>16883</v>
      </c>
      <c r="H107" s="430">
        <v>13813</v>
      </c>
      <c r="I107" s="434">
        <v>15650</v>
      </c>
      <c r="J107" s="434">
        <v>15348</v>
      </c>
    </row>
    <row r="108" spans="3:10" ht="18.75">
      <c r="C108" s="236">
        <v>400</v>
      </c>
      <c r="D108" s="235" t="s">
        <v>347</v>
      </c>
      <c r="E108" s="233" t="s">
        <v>661</v>
      </c>
      <c r="F108" s="428"/>
      <c r="G108" s="308"/>
      <c r="H108" s="427"/>
      <c r="I108" s="428"/>
      <c r="J108" s="428"/>
    </row>
    <row r="109" spans="3:10" ht="18.75">
      <c r="C109" s="236">
        <v>401</v>
      </c>
      <c r="D109" s="235" t="s">
        <v>662</v>
      </c>
      <c r="E109" s="233" t="s">
        <v>663</v>
      </c>
      <c r="F109" s="428"/>
      <c r="G109" s="308"/>
      <c r="H109" s="427"/>
      <c r="I109" s="428"/>
      <c r="J109" s="428"/>
    </row>
    <row r="110" spans="3:10" ht="18.75">
      <c r="C110" s="236">
        <v>403</v>
      </c>
      <c r="D110" s="235" t="s">
        <v>348</v>
      </c>
      <c r="E110" s="233" t="s">
        <v>664</v>
      </c>
      <c r="F110" s="428"/>
      <c r="G110" s="308"/>
      <c r="H110" s="427"/>
      <c r="I110" s="428"/>
      <c r="J110" s="428"/>
    </row>
    <row r="111" spans="3:10" ht="18.75">
      <c r="C111" s="236">
        <v>404</v>
      </c>
      <c r="D111" s="235" t="s">
        <v>349</v>
      </c>
      <c r="E111" s="233" t="s">
        <v>665</v>
      </c>
      <c r="F111" s="434">
        <v>15348</v>
      </c>
      <c r="G111" s="307">
        <v>16883</v>
      </c>
      <c r="H111" s="430">
        <v>13813</v>
      </c>
      <c r="I111" s="434">
        <v>15650</v>
      </c>
      <c r="J111" s="434">
        <v>15348</v>
      </c>
    </row>
    <row r="112" spans="3:10" ht="18.75">
      <c r="C112" s="236">
        <v>405</v>
      </c>
      <c r="D112" s="235" t="s">
        <v>666</v>
      </c>
      <c r="E112" s="233" t="s">
        <v>667</v>
      </c>
      <c r="F112" s="428">
        <v>67</v>
      </c>
      <c r="G112" s="308"/>
      <c r="H112" s="427"/>
      <c r="I112" s="428"/>
      <c r="J112" s="428"/>
    </row>
    <row r="113" spans="3:10" ht="18.75">
      <c r="C113" s="236" t="s">
        <v>350</v>
      </c>
      <c r="D113" s="235" t="s">
        <v>351</v>
      </c>
      <c r="E113" s="233" t="s">
        <v>668</v>
      </c>
      <c r="F113" s="428"/>
      <c r="G113" s="308"/>
      <c r="H113" s="427"/>
      <c r="I113" s="428"/>
      <c r="J113" s="428"/>
    </row>
    <row r="114" spans="3:10" ht="18.75">
      <c r="C114" s="237">
        <v>41</v>
      </c>
      <c r="D114" s="230" t="s">
        <v>669</v>
      </c>
      <c r="E114" s="233" t="s">
        <v>670</v>
      </c>
      <c r="F114" s="434">
        <v>4573</v>
      </c>
      <c r="G114" s="307">
        <v>5030</v>
      </c>
      <c r="H114" s="430">
        <v>4115</v>
      </c>
      <c r="I114" s="434">
        <v>4560</v>
      </c>
      <c r="J114" s="434">
        <v>4573</v>
      </c>
    </row>
    <row r="115" spans="3:10" ht="18.75">
      <c r="C115" s="236">
        <v>410</v>
      </c>
      <c r="D115" s="235" t="s">
        <v>352</v>
      </c>
      <c r="E115" s="233" t="s">
        <v>671</v>
      </c>
      <c r="F115" s="428"/>
      <c r="G115" s="308"/>
      <c r="H115" s="427"/>
      <c r="I115" s="428"/>
      <c r="J115" s="428"/>
    </row>
    <row r="116" spans="3:10" ht="18.75">
      <c r="C116" s="236">
        <v>411</v>
      </c>
      <c r="D116" s="235" t="s">
        <v>353</v>
      </c>
      <c r="E116" s="233" t="s">
        <v>672</v>
      </c>
      <c r="F116" s="428"/>
      <c r="G116" s="308"/>
      <c r="H116" s="427"/>
      <c r="I116" s="428"/>
      <c r="J116" s="428"/>
    </row>
    <row r="117" spans="3:10" ht="18.75">
      <c r="C117" s="236">
        <v>412</v>
      </c>
      <c r="D117" s="235" t="s">
        <v>673</v>
      </c>
      <c r="E117" s="233" t="s">
        <v>674</v>
      </c>
      <c r="F117" s="428"/>
      <c r="G117" s="308"/>
      <c r="H117" s="427"/>
      <c r="I117" s="428"/>
      <c r="J117" s="428"/>
    </row>
    <row r="118" spans="3:10" ht="18.75">
      <c r="C118" s="236">
        <v>413</v>
      </c>
      <c r="D118" s="235" t="s">
        <v>675</v>
      </c>
      <c r="E118" s="233" t="s">
        <v>676</v>
      </c>
      <c r="F118" s="428"/>
      <c r="G118" s="308"/>
      <c r="H118" s="427"/>
      <c r="I118" s="428"/>
      <c r="J118" s="428"/>
    </row>
    <row r="119" spans="3:10" ht="18.75">
      <c r="C119" s="236">
        <v>414</v>
      </c>
      <c r="D119" s="235" t="s">
        <v>677</v>
      </c>
      <c r="E119" s="233" t="s">
        <v>678</v>
      </c>
      <c r="F119" s="428"/>
      <c r="G119" s="308"/>
      <c r="H119" s="427"/>
      <c r="I119" s="428"/>
      <c r="J119" s="428"/>
    </row>
    <row r="120" spans="3:10" ht="18.75">
      <c r="C120" s="236">
        <v>415</v>
      </c>
      <c r="D120" s="235" t="s">
        <v>679</v>
      </c>
      <c r="E120" s="233" t="s">
        <v>680</v>
      </c>
      <c r="F120" s="428"/>
      <c r="G120" s="308"/>
      <c r="H120" s="427"/>
      <c r="I120" s="428"/>
      <c r="J120" s="428"/>
    </row>
    <row r="121" spans="3:10" ht="18.75">
      <c r="C121" s="236">
        <v>416</v>
      </c>
      <c r="D121" s="235" t="s">
        <v>681</v>
      </c>
      <c r="E121" s="233" t="s">
        <v>682</v>
      </c>
      <c r="F121" s="434">
        <v>4573</v>
      </c>
      <c r="G121" s="307">
        <v>5030</v>
      </c>
      <c r="H121" s="430">
        <v>4115</v>
      </c>
      <c r="I121" s="434">
        <v>4560</v>
      </c>
      <c r="J121" s="434">
        <v>4573</v>
      </c>
    </row>
    <row r="122" spans="3:10" ht="18.75">
      <c r="C122" s="236">
        <v>419</v>
      </c>
      <c r="D122" s="235" t="s">
        <v>683</v>
      </c>
      <c r="E122" s="233" t="s">
        <v>684</v>
      </c>
      <c r="F122" s="428"/>
      <c r="G122" s="308"/>
      <c r="H122" s="427"/>
      <c r="I122" s="428"/>
      <c r="J122" s="428"/>
    </row>
    <row r="123" spans="3:10" ht="18.75">
      <c r="C123" s="237">
        <v>498</v>
      </c>
      <c r="D123" s="230" t="s">
        <v>685</v>
      </c>
      <c r="E123" s="233" t="s">
        <v>686</v>
      </c>
      <c r="F123" s="434">
        <v>12500</v>
      </c>
      <c r="G123" s="310">
        <v>12500</v>
      </c>
      <c r="H123" s="310">
        <v>12500</v>
      </c>
      <c r="I123" s="310">
        <v>12500</v>
      </c>
      <c r="J123" s="310">
        <v>12500</v>
      </c>
    </row>
    <row r="124" spans="3:10" ht="18.75">
      <c r="C124" s="237" t="s">
        <v>687</v>
      </c>
      <c r="D124" s="230" t="s">
        <v>688</v>
      </c>
      <c r="E124" s="233" t="s">
        <v>689</v>
      </c>
      <c r="F124" s="434">
        <v>342651</v>
      </c>
      <c r="G124" s="307">
        <v>401213</v>
      </c>
      <c r="H124" s="430">
        <v>376598</v>
      </c>
      <c r="I124" s="434">
        <v>373659</v>
      </c>
      <c r="J124" s="434">
        <v>342651</v>
      </c>
    </row>
    <row r="125" spans="3:10" ht="37.5">
      <c r="C125" s="237">
        <v>42</v>
      </c>
      <c r="D125" s="230" t="s">
        <v>690</v>
      </c>
      <c r="E125" s="233" t="s">
        <v>691</v>
      </c>
      <c r="F125" s="434">
        <v>8572</v>
      </c>
      <c r="G125" s="310">
        <v>8572</v>
      </c>
      <c r="H125" s="310">
        <v>8572</v>
      </c>
      <c r="I125" s="310">
        <v>8572</v>
      </c>
      <c r="J125" s="310">
        <v>8572</v>
      </c>
    </row>
    <row r="126" spans="3:10" ht="18.75">
      <c r="C126" s="236">
        <v>420</v>
      </c>
      <c r="D126" s="235" t="s">
        <v>692</v>
      </c>
      <c r="E126" s="233" t="s">
        <v>693</v>
      </c>
      <c r="F126" s="428"/>
      <c r="G126" s="308"/>
      <c r="H126" s="427"/>
      <c r="I126" s="428"/>
      <c r="J126" s="428"/>
    </row>
    <row r="127" spans="3:10" ht="18.75">
      <c r="C127" s="236">
        <v>421</v>
      </c>
      <c r="D127" s="235" t="s">
        <v>694</v>
      </c>
      <c r="E127" s="233" t="s">
        <v>695</v>
      </c>
      <c r="F127" s="428"/>
      <c r="G127" s="308"/>
      <c r="H127" s="427"/>
      <c r="I127" s="428"/>
      <c r="J127" s="428"/>
    </row>
    <row r="128" spans="3:10" ht="18.75">
      <c r="C128" s="236">
        <v>422</v>
      </c>
      <c r="D128" s="235" t="s">
        <v>604</v>
      </c>
      <c r="E128" s="233" t="s">
        <v>696</v>
      </c>
      <c r="F128" s="434">
        <v>8572</v>
      </c>
      <c r="G128" s="310">
        <v>8572</v>
      </c>
      <c r="H128" s="310">
        <v>8572</v>
      </c>
      <c r="I128" s="310">
        <v>8572</v>
      </c>
      <c r="J128" s="310">
        <v>8572</v>
      </c>
    </row>
    <row r="129" spans="3:10" ht="18.75">
      <c r="C129" s="236">
        <v>423</v>
      </c>
      <c r="D129" s="235" t="s">
        <v>606</v>
      </c>
      <c r="E129" s="233" t="s">
        <v>697</v>
      </c>
      <c r="F129" s="428"/>
      <c r="G129" s="308"/>
      <c r="H129" s="427"/>
      <c r="I129" s="428"/>
      <c r="J129" s="428"/>
    </row>
    <row r="130" spans="3:10" ht="37.5">
      <c r="C130" s="236">
        <v>427</v>
      </c>
      <c r="D130" s="235" t="s">
        <v>698</v>
      </c>
      <c r="E130" s="233" t="s">
        <v>699</v>
      </c>
      <c r="F130" s="428"/>
      <c r="G130" s="308"/>
      <c r="H130" s="427"/>
      <c r="I130" s="428"/>
      <c r="J130" s="428"/>
    </row>
    <row r="131" spans="3:10" ht="18.75">
      <c r="C131" s="236" t="s">
        <v>700</v>
      </c>
      <c r="D131" s="235" t="s">
        <v>701</v>
      </c>
      <c r="E131" s="233" t="s">
        <v>702</v>
      </c>
      <c r="F131" s="434"/>
      <c r="G131" s="308"/>
      <c r="H131" s="431"/>
      <c r="I131" s="434"/>
      <c r="J131" s="434"/>
    </row>
    <row r="132" spans="3:10" ht="18.75">
      <c r="C132" s="237">
        <v>430</v>
      </c>
      <c r="D132" s="230" t="s">
        <v>703</v>
      </c>
      <c r="E132" s="233" t="s">
        <v>704</v>
      </c>
      <c r="F132" s="434">
        <v>3500</v>
      </c>
      <c r="G132" s="309"/>
      <c r="H132" s="427"/>
      <c r="I132" s="434"/>
      <c r="J132" s="434"/>
    </row>
    <row r="133" spans="3:10" ht="18.75">
      <c r="C133" s="237" t="s">
        <v>705</v>
      </c>
      <c r="D133" s="230" t="s">
        <v>706</v>
      </c>
      <c r="E133" s="233" t="s">
        <v>707</v>
      </c>
      <c r="F133" s="434">
        <v>15359</v>
      </c>
      <c r="G133" s="307">
        <v>31450</v>
      </c>
      <c r="H133" s="430">
        <v>33200</v>
      </c>
      <c r="I133" s="434">
        <v>32825</v>
      </c>
      <c r="J133" s="434">
        <v>15359</v>
      </c>
    </row>
    <row r="134" spans="3:10" ht="18.75">
      <c r="C134" s="236">
        <v>431</v>
      </c>
      <c r="D134" s="235" t="s">
        <v>708</v>
      </c>
      <c r="E134" s="233" t="s">
        <v>709</v>
      </c>
      <c r="F134" s="428"/>
      <c r="G134" s="308"/>
      <c r="H134" s="427"/>
      <c r="I134" s="428"/>
      <c r="J134" s="428"/>
    </row>
    <row r="135" spans="3:10" ht="18.75">
      <c r="C135" s="236">
        <v>432</v>
      </c>
      <c r="D135" s="235" t="s">
        <v>710</v>
      </c>
      <c r="E135" s="233" t="s">
        <v>711</v>
      </c>
      <c r="F135" s="428"/>
      <c r="G135" s="308"/>
      <c r="H135" s="427"/>
      <c r="I135" s="428"/>
      <c r="J135" s="428"/>
    </row>
    <row r="136" spans="3:10" ht="18.75">
      <c r="C136" s="236">
        <v>433</v>
      </c>
      <c r="D136" s="235" t="s">
        <v>712</v>
      </c>
      <c r="E136" s="233" t="s">
        <v>713</v>
      </c>
      <c r="F136" s="428"/>
      <c r="G136" s="308"/>
      <c r="H136" s="427"/>
      <c r="I136" s="428"/>
      <c r="J136" s="428"/>
    </row>
    <row r="137" spans="3:10" ht="18.75">
      <c r="C137" s="236">
        <v>434</v>
      </c>
      <c r="D137" s="235" t="s">
        <v>714</v>
      </c>
      <c r="E137" s="233" t="s">
        <v>715</v>
      </c>
      <c r="F137" s="428"/>
      <c r="G137" s="308"/>
      <c r="H137" s="427"/>
      <c r="I137" s="428"/>
      <c r="J137" s="428"/>
    </row>
    <row r="138" spans="3:10" ht="18.75">
      <c r="C138" s="236">
        <v>435</v>
      </c>
      <c r="D138" s="235" t="s">
        <v>716</v>
      </c>
      <c r="E138" s="233" t="s">
        <v>717</v>
      </c>
      <c r="F138" s="434">
        <v>14159</v>
      </c>
      <c r="G138" s="307">
        <v>30250</v>
      </c>
      <c r="H138" s="430">
        <v>32000</v>
      </c>
      <c r="I138" s="434">
        <v>31625</v>
      </c>
      <c r="J138" s="434">
        <v>14159</v>
      </c>
    </row>
    <row r="139" spans="3:10" ht="18.75">
      <c r="C139" s="236">
        <v>436</v>
      </c>
      <c r="D139" s="235" t="s">
        <v>718</v>
      </c>
      <c r="E139" s="233" t="s">
        <v>719</v>
      </c>
      <c r="F139" s="428"/>
      <c r="G139" s="308"/>
      <c r="H139" s="427"/>
      <c r="I139" s="428"/>
      <c r="J139" s="428"/>
    </row>
    <row r="140" spans="3:10" ht="18.75">
      <c r="C140" s="236">
        <v>439</v>
      </c>
      <c r="D140" s="235" t="s">
        <v>720</v>
      </c>
      <c r="E140" s="233" t="s">
        <v>721</v>
      </c>
      <c r="F140" s="434">
        <v>1200</v>
      </c>
      <c r="G140" s="307">
        <v>1200</v>
      </c>
      <c r="H140" s="430">
        <v>1200</v>
      </c>
      <c r="I140" s="434">
        <v>1200</v>
      </c>
      <c r="J140" s="434">
        <v>1200</v>
      </c>
    </row>
    <row r="141" spans="3:10" ht="18.75">
      <c r="C141" s="237" t="s">
        <v>722</v>
      </c>
      <c r="D141" s="230" t="s">
        <v>723</v>
      </c>
      <c r="E141" s="233" t="s">
        <v>724</v>
      </c>
      <c r="F141" s="434">
        <v>13000</v>
      </c>
      <c r="G141" s="307">
        <v>14300</v>
      </c>
      <c r="H141" s="430">
        <v>11700</v>
      </c>
      <c r="I141" s="434">
        <v>14950</v>
      </c>
      <c r="J141" s="434">
        <v>13000</v>
      </c>
    </row>
    <row r="142" spans="3:10" ht="18.75">
      <c r="C142" s="237">
        <v>47</v>
      </c>
      <c r="D142" s="230" t="s">
        <v>725</v>
      </c>
      <c r="E142" s="233" t="s">
        <v>726</v>
      </c>
      <c r="F142" s="434">
        <v>2000</v>
      </c>
      <c r="G142" s="307">
        <v>2200</v>
      </c>
      <c r="H142" s="430">
        <v>1800</v>
      </c>
      <c r="I142" s="434">
        <v>2300</v>
      </c>
      <c r="J142" s="434">
        <v>2000</v>
      </c>
    </row>
    <row r="143" spans="3:10" ht="18.75">
      <c r="C143" s="237">
        <v>48</v>
      </c>
      <c r="D143" s="230" t="s">
        <v>727</v>
      </c>
      <c r="E143" s="233" t="s">
        <v>728</v>
      </c>
      <c r="F143" s="434"/>
      <c r="G143" s="308"/>
      <c r="H143" s="430"/>
      <c r="I143" s="434"/>
      <c r="J143" s="434"/>
    </row>
    <row r="144" spans="3:10" ht="18.75">
      <c r="C144" s="237" t="s">
        <v>355</v>
      </c>
      <c r="D144" s="230" t="s">
        <v>729</v>
      </c>
      <c r="E144" s="233" t="s">
        <v>730</v>
      </c>
      <c r="F144" s="434">
        <v>300220</v>
      </c>
      <c r="G144" s="307">
        <v>344691</v>
      </c>
      <c r="H144" s="430">
        <v>321326</v>
      </c>
      <c r="I144" s="434">
        <v>311512</v>
      </c>
      <c r="J144" s="434">
        <v>300220</v>
      </c>
    </row>
    <row r="145" spans="3:10" ht="37.5">
      <c r="C145" s="237"/>
      <c r="D145" s="230" t="s">
        <v>731</v>
      </c>
      <c r="E145" s="233" t="s">
        <v>732</v>
      </c>
      <c r="F145" s="428"/>
      <c r="G145" s="308"/>
      <c r="H145" s="427"/>
      <c r="I145" s="428"/>
      <c r="J145" s="428"/>
    </row>
    <row r="146" spans="3:10" ht="18.75">
      <c r="C146" s="237"/>
      <c r="D146" s="230" t="s">
        <v>733</v>
      </c>
      <c r="E146" s="233" t="s">
        <v>734</v>
      </c>
      <c r="F146" s="434">
        <v>727913</v>
      </c>
      <c r="G146" s="307">
        <v>798694</v>
      </c>
      <c r="H146" s="430">
        <v>758612</v>
      </c>
      <c r="I146" s="434">
        <v>757955</v>
      </c>
      <c r="J146" s="434">
        <v>727913</v>
      </c>
    </row>
    <row r="147" spans="3:10" ht="18.75">
      <c r="C147" s="237">
        <v>89</v>
      </c>
      <c r="D147" s="230" t="s">
        <v>735</v>
      </c>
      <c r="E147" s="233" t="s">
        <v>736</v>
      </c>
      <c r="F147" s="436">
        <v>61350</v>
      </c>
      <c r="G147" s="436">
        <v>61350</v>
      </c>
      <c r="H147" s="436">
        <v>61350</v>
      </c>
      <c r="I147" s="436">
        <v>61350</v>
      </c>
      <c r="J147" s="436">
        <v>61350</v>
      </c>
    </row>
    <row r="150" ht="15.75">
      <c r="D150" s="377" t="s">
        <v>874</v>
      </c>
    </row>
    <row r="151" ht="15.75">
      <c r="D151" s="38" t="s">
        <v>875</v>
      </c>
    </row>
    <row r="152" spans="4:5" ht="15.75">
      <c r="D152" s="378" t="s">
        <v>876</v>
      </c>
      <c r="E152" s="379">
        <v>3.42</v>
      </c>
    </row>
    <row r="153" spans="4:5" ht="15.75">
      <c r="D153" s="378" t="s">
        <v>877</v>
      </c>
      <c r="E153" s="379">
        <v>3.34</v>
      </c>
    </row>
    <row r="154" spans="4:5" ht="15.75">
      <c r="D154" s="38" t="s">
        <v>878</v>
      </c>
      <c r="E154" s="379"/>
    </row>
    <row r="155" spans="4:5" ht="15.75">
      <c r="D155" s="378" t="s">
        <v>879</v>
      </c>
      <c r="E155" s="379">
        <v>0.1</v>
      </c>
    </row>
    <row r="156" spans="4:5" ht="15.75">
      <c r="D156" s="378" t="s">
        <v>880</v>
      </c>
      <c r="E156" s="379">
        <v>0.19</v>
      </c>
    </row>
    <row r="157" spans="4:5" ht="15.75">
      <c r="D157" s="378" t="s">
        <v>881</v>
      </c>
      <c r="E157" s="379">
        <v>0.32</v>
      </c>
    </row>
    <row r="158" spans="4:5" ht="15.75">
      <c r="D158" s="378" t="s">
        <v>882</v>
      </c>
      <c r="E158" s="379">
        <v>0.66</v>
      </c>
    </row>
    <row r="159" spans="4:5" ht="15.75">
      <c r="D159" s="38" t="s">
        <v>883</v>
      </c>
      <c r="E159" s="379"/>
    </row>
    <row r="160" spans="4:5" ht="15.75">
      <c r="D160" s="378" t="s">
        <v>884</v>
      </c>
      <c r="E160" s="379">
        <v>4.51</v>
      </c>
    </row>
    <row r="161" spans="4:5" ht="15.75">
      <c r="D161" s="378" t="s">
        <v>885</v>
      </c>
      <c r="E161" s="379">
        <v>146.48</v>
      </c>
    </row>
    <row r="162" spans="4:5" ht="15.75">
      <c r="D162" s="378" t="s">
        <v>886</v>
      </c>
      <c r="E162" s="379">
        <v>27.38</v>
      </c>
    </row>
    <row r="163" spans="4:5" ht="15.75">
      <c r="D163" s="378" t="s">
        <v>887</v>
      </c>
      <c r="E163" s="379">
        <v>0.69</v>
      </c>
    </row>
    <row r="164" spans="4:5" ht="15.75">
      <c r="D164" s="378" t="s">
        <v>888</v>
      </c>
      <c r="E164" s="379">
        <v>0.5</v>
      </c>
    </row>
    <row r="165" spans="4:5" ht="15.75">
      <c r="D165" s="381" t="s">
        <v>894</v>
      </c>
      <c r="E165" s="379"/>
    </row>
    <row r="166" spans="4:5" ht="15.75">
      <c r="D166" s="378" t="s">
        <v>895</v>
      </c>
      <c r="E166" s="379">
        <v>4.34</v>
      </c>
    </row>
    <row r="167" spans="4:5" ht="15.75">
      <c r="D167" s="378" t="s">
        <v>896</v>
      </c>
      <c r="E167" s="379">
        <v>4.34</v>
      </c>
    </row>
    <row r="168" spans="4:5" ht="15.75">
      <c r="D168" s="378" t="s">
        <v>897</v>
      </c>
      <c r="E168" s="379">
        <v>3.87</v>
      </c>
    </row>
    <row r="169" spans="4:5" ht="15.75">
      <c r="D169" s="378" t="s">
        <v>898</v>
      </c>
      <c r="E169" s="379">
        <v>0.11</v>
      </c>
    </row>
    <row r="170" spans="4:5" ht="15.75">
      <c r="D170" s="378" t="s">
        <v>899</v>
      </c>
      <c r="E170" s="379">
        <v>2.15</v>
      </c>
    </row>
    <row r="171" spans="4:5" ht="15.75">
      <c r="D171" s="378" t="s">
        <v>942</v>
      </c>
      <c r="E171" s="379">
        <v>4.38</v>
      </c>
    </row>
    <row r="172" spans="4:5" ht="15.75">
      <c r="D172" s="38" t="s">
        <v>889</v>
      </c>
      <c r="E172" s="379"/>
    </row>
    <row r="173" spans="4:5" ht="15.75">
      <c r="D173" s="378" t="s">
        <v>890</v>
      </c>
      <c r="E173" s="379">
        <v>0.99</v>
      </c>
    </row>
    <row r="174" spans="4:5" ht="15.75">
      <c r="D174" s="38" t="s">
        <v>891</v>
      </c>
      <c r="E174" s="379"/>
    </row>
    <row r="175" spans="4:5" ht="15.75">
      <c r="D175" s="378" t="s">
        <v>892</v>
      </c>
      <c r="E175" s="379">
        <v>0.57</v>
      </c>
    </row>
    <row r="176" spans="4:5" ht="15.75">
      <c r="D176" s="378" t="s">
        <v>893</v>
      </c>
      <c r="E176" s="379">
        <v>1919.7</v>
      </c>
    </row>
  </sheetData>
  <sheetProtection/>
  <mergeCells count="11">
    <mergeCell ref="J6:J7"/>
    <mergeCell ref="G5:J5"/>
    <mergeCell ref="C5:C7"/>
    <mergeCell ref="D5:D7"/>
    <mergeCell ref="E5:E7"/>
    <mergeCell ref="C3:J3"/>
    <mergeCell ref="C4:J4"/>
    <mergeCell ref="F6:F7"/>
    <mergeCell ref="G6:G7"/>
    <mergeCell ref="H6:H7"/>
    <mergeCell ref="I6:I7"/>
  </mergeCells>
  <printOptions/>
  <pageMargins left="0.75" right="0.75" top="1" bottom="1" header="0.5" footer="0.5"/>
  <pageSetup fitToHeight="1" fitToWidth="1" horizontalDpi="600" verticalDpi="600" orientation="portrait" scale="1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59"/>
  <sheetViews>
    <sheetView zoomScale="75" zoomScaleNormal="75" zoomScalePageLayoutView="0" workbookViewId="0" topLeftCell="A4">
      <selection activeCell="O19" sqref="N19:O19"/>
    </sheetView>
  </sheetViews>
  <sheetFormatPr defaultColWidth="9.140625" defaultRowHeight="12.75"/>
  <cols>
    <col min="2" max="2" width="83.421875" style="0" customWidth="1"/>
    <col min="3" max="3" width="18.140625" style="190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</cols>
  <sheetData>
    <row r="2" ht="15.75" thickBot="1"/>
    <row r="3" spans="2:8" ht="24.75" customHeight="1">
      <c r="B3" s="260"/>
      <c r="C3" s="261"/>
      <c r="D3" s="262"/>
      <c r="E3" s="262"/>
      <c r="F3" s="262"/>
      <c r="G3" s="262"/>
      <c r="H3" s="263" t="s">
        <v>189</v>
      </c>
    </row>
    <row r="4" spans="2:8" s="5" customFormat="1" ht="24.75" customHeight="1">
      <c r="B4" s="475"/>
      <c r="C4" s="459"/>
      <c r="D4" s="459"/>
      <c r="E4" s="459"/>
      <c r="F4" s="459"/>
      <c r="G4" s="459"/>
      <c r="H4" s="476"/>
    </row>
    <row r="5" spans="2:8" s="5" customFormat="1" ht="24.75" customHeight="1">
      <c r="B5" s="264" t="s">
        <v>945</v>
      </c>
      <c r="C5" s="249"/>
      <c r="D5" s="249"/>
      <c r="E5" s="249"/>
      <c r="F5" s="249"/>
      <c r="G5" s="249"/>
      <c r="H5" s="265"/>
    </row>
    <row r="6" spans="2:8" s="5" customFormat="1" ht="24.75" customHeight="1">
      <c r="B6" s="475" t="s">
        <v>809</v>
      </c>
      <c r="C6" s="459"/>
      <c r="D6" s="459"/>
      <c r="E6" s="459"/>
      <c r="F6" s="459"/>
      <c r="G6" s="459"/>
      <c r="H6" s="476"/>
    </row>
    <row r="7" spans="2:8" s="2" customFormat="1" ht="18.75" customHeight="1" thickBot="1">
      <c r="B7" s="266"/>
      <c r="C7" s="267"/>
      <c r="D7" s="268"/>
      <c r="E7" s="268"/>
      <c r="F7" s="268"/>
      <c r="G7" s="268"/>
      <c r="H7" s="269" t="s">
        <v>161</v>
      </c>
    </row>
    <row r="8" spans="2:8" s="2" customFormat="1" ht="30" customHeight="1">
      <c r="B8" s="477" t="s">
        <v>162</v>
      </c>
      <c r="C8" s="478" t="s">
        <v>91</v>
      </c>
      <c r="D8" s="478" t="s">
        <v>359</v>
      </c>
      <c r="E8" s="478"/>
      <c r="F8" s="478"/>
      <c r="G8" s="478"/>
      <c r="H8" s="479"/>
    </row>
    <row r="9" spans="2:8" s="2" customFormat="1" ht="69" customHeight="1">
      <c r="B9" s="456"/>
      <c r="C9" s="454"/>
      <c r="D9" s="56" t="s">
        <v>798</v>
      </c>
      <c r="E9" s="56" t="s">
        <v>810</v>
      </c>
      <c r="F9" s="56" t="s">
        <v>800</v>
      </c>
      <c r="G9" s="56" t="s">
        <v>811</v>
      </c>
      <c r="H9" s="58" t="s">
        <v>802</v>
      </c>
    </row>
    <row r="10" spans="2:8" s="2" customFormat="1" ht="30" customHeight="1">
      <c r="B10" s="270" t="s">
        <v>415</v>
      </c>
      <c r="C10" s="189"/>
      <c r="D10" s="74"/>
      <c r="E10" s="74"/>
      <c r="F10" s="74"/>
      <c r="G10" s="74"/>
      <c r="H10" s="191"/>
    </row>
    <row r="11" spans="2:8" s="2" customFormat="1" ht="33.75" customHeight="1">
      <c r="B11" s="270" t="s">
        <v>416</v>
      </c>
      <c r="C11" s="189">
        <v>3001</v>
      </c>
      <c r="D11" s="296">
        <v>383684</v>
      </c>
      <c r="E11" s="296">
        <v>76736</v>
      </c>
      <c r="F11" s="296">
        <v>102315</v>
      </c>
      <c r="G11" s="296">
        <v>102315</v>
      </c>
      <c r="H11" s="296">
        <v>102318</v>
      </c>
    </row>
    <row r="12" spans="2:8" s="2" customFormat="1" ht="30" customHeight="1">
      <c r="B12" s="271" t="s">
        <v>104</v>
      </c>
      <c r="C12" s="189">
        <v>3002</v>
      </c>
      <c r="D12" s="296">
        <v>353514</v>
      </c>
      <c r="E12" s="296">
        <v>70702</v>
      </c>
      <c r="F12" s="296">
        <v>94270</v>
      </c>
      <c r="G12" s="296">
        <v>94270</v>
      </c>
      <c r="H12" s="296">
        <v>94272</v>
      </c>
    </row>
    <row r="13" spans="2:8" s="2" customFormat="1" ht="30" customHeight="1">
      <c r="B13" s="271" t="s">
        <v>105</v>
      </c>
      <c r="C13" s="189">
        <v>3003</v>
      </c>
      <c r="D13" s="296">
        <v>170</v>
      </c>
      <c r="E13" s="296">
        <v>34</v>
      </c>
      <c r="F13" s="296">
        <v>45</v>
      </c>
      <c r="G13" s="296">
        <v>45</v>
      </c>
      <c r="H13" s="296">
        <v>46</v>
      </c>
    </row>
    <row r="14" spans="2:8" s="2" customFormat="1" ht="30" customHeight="1">
      <c r="B14" s="271" t="s">
        <v>106</v>
      </c>
      <c r="C14" s="189">
        <v>3004</v>
      </c>
      <c r="D14" s="296">
        <v>30000</v>
      </c>
      <c r="E14" s="296">
        <v>6000</v>
      </c>
      <c r="F14" s="296">
        <v>8000</v>
      </c>
      <c r="G14" s="296">
        <v>8000</v>
      </c>
      <c r="H14" s="296">
        <v>8000</v>
      </c>
    </row>
    <row r="15" spans="2:8" s="2" customFormat="1" ht="30" customHeight="1">
      <c r="B15" s="270" t="s">
        <v>417</v>
      </c>
      <c r="C15" s="189">
        <v>3005</v>
      </c>
      <c r="D15" s="296">
        <v>353315</v>
      </c>
      <c r="E15" s="296">
        <v>70662</v>
      </c>
      <c r="F15" s="296">
        <v>93919</v>
      </c>
      <c r="G15" s="296">
        <v>94365</v>
      </c>
      <c r="H15" s="296">
        <v>94369</v>
      </c>
    </row>
    <row r="16" spans="2:8" s="2" customFormat="1" ht="30" customHeight="1">
      <c r="B16" s="271" t="s">
        <v>107</v>
      </c>
      <c r="C16" s="189">
        <v>3006</v>
      </c>
      <c r="D16" s="296">
        <v>133271</v>
      </c>
      <c r="E16" s="296">
        <v>26654</v>
      </c>
      <c r="F16" s="296">
        <v>35539</v>
      </c>
      <c r="G16" s="296">
        <v>35539</v>
      </c>
      <c r="H16" s="296">
        <v>35539</v>
      </c>
    </row>
    <row r="17" spans="2:8" s="2" customFormat="1" ht="27" customHeight="1">
      <c r="B17" s="271" t="s">
        <v>418</v>
      </c>
      <c r="C17" s="189">
        <v>3007</v>
      </c>
      <c r="D17" s="296">
        <v>215590</v>
      </c>
      <c r="E17" s="296">
        <v>43118</v>
      </c>
      <c r="F17" s="296">
        <v>57490</v>
      </c>
      <c r="G17" s="296">
        <v>57490</v>
      </c>
      <c r="H17" s="296">
        <v>57492</v>
      </c>
    </row>
    <row r="18" spans="2:8" ht="30" customHeight="1">
      <c r="B18" s="271" t="s">
        <v>109</v>
      </c>
      <c r="C18" s="189">
        <v>3008</v>
      </c>
      <c r="D18" s="296">
        <v>600</v>
      </c>
      <c r="E18" s="296">
        <v>120</v>
      </c>
      <c r="F18" s="296">
        <v>120</v>
      </c>
      <c r="G18" s="296">
        <v>180</v>
      </c>
      <c r="H18" s="296">
        <v>180</v>
      </c>
    </row>
    <row r="19" spans="2:8" ht="30" customHeight="1">
      <c r="B19" s="271" t="s">
        <v>110</v>
      </c>
      <c r="C19" s="189">
        <v>3009</v>
      </c>
      <c r="D19" s="296">
        <v>1909</v>
      </c>
      <c r="E19" s="296">
        <v>381</v>
      </c>
      <c r="F19" s="296">
        <v>381</v>
      </c>
      <c r="G19" s="296">
        <v>573</v>
      </c>
      <c r="H19" s="296">
        <v>574</v>
      </c>
    </row>
    <row r="20" spans="2:8" ht="30" customHeight="1">
      <c r="B20" s="271" t="s">
        <v>419</v>
      </c>
      <c r="C20" s="189">
        <v>3010</v>
      </c>
      <c r="D20" s="296">
        <v>1945</v>
      </c>
      <c r="E20" s="296">
        <v>389</v>
      </c>
      <c r="F20" s="296">
        <v>389</v>
      </c>
      <c r="G20" s="296">
        <v>583</v>
      </c>
      <c r="H20" s="296">
        <v>584</v>
      </c>
    </row>
    <row r="21" spans="2:8" ht="30" customHeight="1">
      <c r="B21" s="270" t="s">
        <v>420</v>
      </c>
      <c r="C21" s="189">
        <v>3011</v>
      </c>
      <c r="D21" s="296">
        <v>30369</v>
      </c>
      <c r="E21" s="296">
        <v>6074</v>
      </c>
      <c r="F21" s="296">
        <v>8396</v>
      </c>
      <c r="G21" s="296">
        <v>7950</v>
      </c>
      <c r="H21" s="296">
        <v>7949</v>
      </c>
    </row>
    <row r="22" spans="2:8" ht="30" customHeight="1">
      <c r="B22" s="270" t="s">
        <v>421</v>
      </c>
      <c r="C22" s="189">
        <v>3012</v>
      </c>
      <c r="D22" s="296"/>
      <c r="E22" s="296"/>
      <c r="F22" s="296"/>
      <c r="G22" s="296"/>
      <c r="H22" s="296"/>
    </row>
    <row r="23" spans="2:8" ht="30" customHeight="1">
      <c r="B23" s="270" t="s">
        <v>42</v>
      </c>
      <c r="C23" s="189"/>
      <c r="D23" s="296"/>
      <c r="E23" s="296"/>
      <c r="F23" s="296"/>
      <c r="G23" s="296"/>
      <c r="H23" s="296"/>
    </row>
    <row r="24" spans="2:8" ht="30" customHeight="1">
      <c r="B24" s="270" t="s">
        <v>422</v>
      </c>
      <c r="C24" s="189">
        <v>3013</v>
      </c>
      <c r="D24" s="296"/>
      <c r="E24" s="296"/>
      <c r="F24" s="296"/>
      <c r="G24" s="296"/>
      <c r="H24" s="296"/>
    </row>
    <row r="25" spans="2:8" ht="30" customHeight="1">
      <c r="B25" s="271" t="s">
        <v>43</v>
      </c>
      <c r="C25" s="189">
        <v>3014</v>
      </c>
      <c r="D25" s="296"/>
      <c r="E25" s="296"/>
      <c r="F25" s="296"/>
      <c r="G25" s="296"/>
      <c r="H25" s="296"/>
    </row>
    <row r="26" spans="2:8" ht="30" customHeight="1">
      <c r="B26" s="271" t="s">
        <v>423</v>
      </c>
      <c r="C26" s="189">
        <v>3015</v>
      </c>
      <c r="D26" s="296"/>
      <c r="E26" s="296"/>
      <c r="F26" s="296"/>
      <c r="G26" s="296"/>
      <c r="H26" s="296"/>
    </row>
    <row r="27" spans="2:8" ht="36" customHeight="1">
      <c r="B27" s="271" t="s">
        <v>45</v>
      </c>
      <c r="C27" s="189">
        <v>3016</v>
      </c>
      <c r="D27" s="296"/>
      <c r="E27" s="296"/>
      <c r="F27" s="296"/>
      <c r="G27" s="296"/>
      <c r="H27" s="296"/>
    </row>
    <row r="28" spans="2:8" ht="30" customHeight="1">
      <c r="B28" s="271" t="s">
        <v>46</v>
      </c>
      <c r="C28" s="189">
        <v>3017</v>
      </c>
      <c r="D28" s="296"/>
      <c r="E28" s="296"/>
      <c r="F28" s="296"/>
      <c r="G28" s="296"/>
      <c r="H28" s="296"/>
    </row>
    <row r="29" spans="2:8" ht="33.75" customHeight="1">
      <c r="B29" s="271" t="s">
        <v>47</v>
      </c>
      <c r="C29" s="189">
        <v>3018</v>
      </c>
      <c r="D29" s="296"/>
      <c r="E29" s="296"/>
      <c r="F29" s="296"/>
      <c r="G29" s="296"/>
      <c r="H29" s="296"/>
    </row>
    <row r="30" spans="2:8" ht="33.75" customHeight="1">
      <c r="B30" s="270" t="s">
        <v>424</v>
      </c>
      <c r="C30" s="189">
        <v>3019</v>
      </c>
      <c r="D30" s="296">
        <v>20000</v>
      </c>
      <c r="E30" s="296">
        <v>4000</v>
      </c>
      <c r="F30" s="296">
        <v>4000</v>
      </c>
      <c r="G30" s="296">
        <v>6000</v>
      </c>
      <c r="H30" s="296">
        <v>6000</v>
      </c>
    </row>
    <row r="31" spans="2:8" ht="30" customHeight="1">
      <c r="B31" s="271" t="s">
        <v>48</v>
      </c>
      <c r="C31" s="189">
        <v>3020</v>
      </c>
      <c r="D31" s="296"/>
      <c r="E31" s="296"/>
      <c r="F31" s="296"/>
      <c r="G31" s="296"/>
      <c r="H31" s="296"/>
    </row>
    <row r="32" spans="2:8" ht="30" customHeight="1">
      <c r="B32" s="271" t="s">
        <v>425</v>
      </c>
      <c r="C32" s="189">
        <v>3021</v>
      </c>
      <c r="D32" s="296">
        <v>20000</v>
      </c>
      <c r="E32" s="296">
        <v>4000</v>
      </c>
      <c r="F32" s="296">
        <v>4000</v>
      </c>
      <c r="G32" s="296">
        <v>6000</v>
      </c>
      <c r="H32" s="296">
        <v>6000</v>
      </c>
    </row>
    <row r="33" spans="2:8" ht="33.75" customHeight="1">
      <c r="B33" s="271" t="s">
        <v>50</v>
      </c>
      <c r="C33" s="189">
        <v>3022</v>
      </c>
      <c r="D33" s="296"/>
      <c r="E33" s="296"/>
      <c r="F33" s="296"/>
      <c r="G33" s="296"/>
      <c r="H33" s="296"/>
    </row>
    <row r="34" spans="2:8" ht="30" customHeight="1">
      <c r="B34" s="270" t="s">
        <v>426</v>
      </c>
      <c r="C34" s="189">
        <v>3023</v>
      </c>
      <c r="D34" s="296"/>
      <c r="E34" s="296"/>
      <c r="F34" s="296"/>
      <c r="G34" s="296"/>
      <c r="H34" s="296"/>
    </row>
    <row r="35" spans="2:8" ht="30" customHeight="1">
      <c r="B35" s="270" t="s">
        <v>427</v>
      </c>
      <c r="C35" s="189">
        <v>3024</v>
      </c>
      <c r="D35" s="296">
        <v>20000</v>
      </c>
      <c r="E35" s="296">
        <v>4000</v>
      </c>
      <c r="F35" s="296">
        <v>4000</v>
      </c>
      <c r="G35" s="296">
        <v>6000</v>
      </c>
      <c r="H35" s="296">
        <v>6000</v>
      </c>
    </row>
    <row r="36" spans="2:8" ht="30" customHeight="1">
      <c r="B36" s="270" t="s">
        <v>51</v>
      </c>
      <c r="C36" s="189"/>
      <c r="D36" s="296"/>
      <c r="E36" s="296"/>
      <c r="F36" s="296"/>
      <c r="G36" s="296"/>
      <c r="H36" s="296"/>
    </row>
    <row r="37" spans="2:8" ht="30" customHeight="1">
      <c r="B37" s="270" t="s">
        <v>428</v>
      </c>
      <c r="C37" s="189">
        <v>3025</v>
      </c>
      <c r="D37" s="296"/>
      <c r="E37" s="296"/>
      <c r="F37" s="296"/>
      <c r="G37" s="296"/>
      <c r="H37" s="296"/>
    </row>
    <row r="38" spans="2:8" ht="30" customHeight="1">
      <c r="B38" s="271" t="s">
        <v>52</v>
      </c>
      <c r="C38" s="189">
        <v>3026</v>
      </c>
      <c r="D38" s="296"/>
      <c r="E38" s="296"/>
      <c r="F38" s="296"/>
      <c r="G38" s="296"/>
      <c r="H38" s="296"/>
    </row>
    <row r="39" spans="2:8" ht="30" customHeight="1">
      <c r="B39" s="271" t="s">
        <v>249</v>
      </c>
      <c r="C39" s="189">
        <v>3027</v>
      </c>
      <c r="D39" s="296"/>
      <c r="E39" s="296"/>
      <c r="F39" s="296"/>
      <c r="G39" s="296"/>
      <c r="H39" s="296"/>
    </row>
    <row r="40" spans="2:8" ht="30" customHeight="1">
      <c r="B40" s="271" t="s">
        <v>250</v>
      </c>
      <c r="C40" s="189">
        <v>3028</v>
      </c>
      <c r="D40" s="296"/>
      <c r="E40" s="296"/>
      <c r="F40" s="296"/>
      <c r="G40" s="296"/>
      <c r="H40" s="296"/>
    </row>
    <row r="41" spans="2:8" ht="30" customHeight="1">
      <c r="B41" s="271" t="s">
        <v>251</v>
      </c>
      <c r="C41" s="189">
        <v>3029</v>
      </c>
      <c r="D41" s="296"/>
      <c r="E41" s="296"/>
      <c r="F41" s="296"/>
      <c r="G41" s="296"/>
      <c r="H41" s="296"/>
    </row>
    <row r="42" spans="2:8" ht="33" customHeight="1">
      <c r="B42" s="271" t="s">
        <v>252</v>
      </c>
      <c r="C42" s="189">
        <v>3030</v>
      </c>
      <c r="D42" s="296"/>
      <c r="E42" s="296"/>
      <c r="F42" s="296"/>
      <c r="G42" s="296"/>
      <c r="H42" s="296"/>
    </row>
    <row r="43" spans="2:8" ht="33" customHeight="1">
      <c r="B43" s="270" t="s">
        <v>429</v>
      </c>
      <c r="C43" s="189">
        <v>3031</v>
      </c>
      <c r="D43" s="296">
        <v>5000</v>
      </c>
      <c r="E43" s="296">
        <v>1250</v>
      </c>
      <c r="F43" s="296">
        <v>1250</v>
      </c>
      <c r="G43" s="296">
        <v>1250</v>
      </c>
      <c r="H43" s="296">
        <v>1250</v>
      </c>
    </row>
    <row r="44" spans="2:8" ht="30" customHeight="1">
      <c r="B44" s="271" t="s">
        <v>53</v>
      </c>
      <c r="C44" s="189">
        <v>3032</v>
      </c>
      <c r="D44" s="296"/>
      <c r="E44" s="296"/>
      <c r="F44" s="296"/>
      <c r="G44" s="296"/>
      <c r="H44" s="296"/>
    </row>
    <row r="45" spans="2:8" ht="30" customHeight="1">
      <c r="B45" s="271" t="s">
        <v>430</v>
      </c>
      <c r="C45" s="189">
        <v>3033</v>
      </c>
      <c r="D45" s="296"/>
      <c r="E45" s="296"/>
      <c r="F45" s="296"/>
      <c r="G45" s="296"/>
      <c r="H45" s="296"/>
    </row>
    <row r="46" spans="2:8" ht="30" customHeight="1">
      <c r="B46" s="271" t="s">
        <v>431</v>
      </c>
      <c r="C46" s="189">
        <v>3034</v>
      </c>
      <c r="D46" s="296"/>
      <c r="E46" s="296"/>
      <c r="F46" s="296"/>
      <c r="G46" s="296"/>
      <c r="H46" s="296"/>
    </row>
    <row r="47" spans="2:8" ht="30" customHeight="1">
      <c r="B47" s="271" t="s">
        <v>432</v>
      </c>
      <c r="C47" s="189">
        <v>3035</v>
      </c>
      <c r="D47" s="296"/>
      <c r="E47" s="296"/>
      <c r="F47" s="296"/>
      <c r="G47" s="296"/>
      <c r="H47" s="296"/>
    </row>
    <row r="48" spans="2:8" ht="30" customHeight="1">
      <c r="B48" s="271" t="s">
        <v>433</v>
      </c>
      <c r="C48" s="189">
        <v>3036</v>
      </c>
      <c r="D48" s="296">
        <v>5000</v>
      </c>
      <c r="E48" s="296">
        <v>1250</v>
      </c>
      <c r="F48" s="296">
        <v>1250</v>
      </c>
      <c r="G48" s="296">
        <v>1250</v>
      </c>
      <c r="H48" s="296">
        <v>1250</v>
      </c>
    </row>
    <row r="49" spans="2:8" ht="30" customHeight="1">
      <c r="B49" s="271" t="s">
        <v>434</v>
      </c>
      <c r="C49" s="189">
        <v>3037</v>
      </c>
      <c r="D49" s="296"/>
      <c r="E49" s="296"/>
      <c r="F49" s="296"/>
      <c r="G49" s="296"/>
      <c r="H49" s="296"/>
    </row>
    <row r="50" spans="2:8" ht="30" customHeight="1">
      <c r="B50" s="270" t="s">
        <v>435</v>
      </c>
      <c r="C50" s="189">
        <v>3038</v>
      </c>
      <c r="D50" s="296"/>
      <c r="E50" s="296"/>
      <c r="F50" s="296"/>
      <c r="G50" s="296"/>
      <c r="H50" s="296"/>
    </row>
    <row r="51" spans="2:8" ht="30" customHeight="1">
      <c r="B51" s="270" t="s">
        <v>436</v>
      </c>
      <c r="C51" s="189">
        <v>3039</v>
      </c>
      <c r="D51" s="296">
        <v>5000</v>
      </c>
      <c r="E51" s="296">
        <v>1250</v>
      </c>
      <c r="F51" s="296">
        <v>1250</v>
      </c>
      <c r="G51" s="296">
        <v>1250</v>
      </c>
      <c r="H51" s="296">
        <v>1250</v>
      </c>
    </row>
    <row r="52" spans="2:8" ht="30" customHeight="1">
      <c r="B52" s="270" t="s">
        <v>754</v>
      </c>
      <c r="C52" s="189">
        <v>3040</v>
      </c>
      <c r="D52" s="296">
        <v>383684</v>
      </c>
      <c r="E52" s="296">
        <v>76736</v>
      </c>
      <c r="F52" s="296">
        <v>102315</v>
      </c>
      <c r="G52" s="296">
        <v>102315</v>
      </c>
      <c r="H52" s="296">
        <v>102318</v>
      </c>
    </row>
    <row r="53" spans="2:8" ht="30" customHeight="1">
      <c r="B53" s="270" t="s">
        <v>755</v>
      </c>
      <c r="C53" s="189">
        <v>3041</v>
      </c>
      <c r="D53" s="296">
        <v>378315</v>
      </c>
      <c r="E53" s="296">
        <v>75912</v>
      </c>
      <c r="F53" s="296">
        <v>99169</v>
      </c>
      <c r="G53" s="296">
        <v>101615</v>
      </c>
      <c r="H53" s="296">
        <v>101619</v>
      </c>
    </row>
    <row r="54" spans="2:8" ht="30" customHeight="1">
      <c r="B54" s="270" t="s">
        <v>756</v>
      </c>
      <c r="C54" s="189">
        <v>3042</v>
      </c>
      <c r="D54" s="296">
        <v>5369</v>
      </c>
      <c r="E54" s="296">
        <v>824</v>
      </c>
      <c r="F54" s="296">
        <v>3146</v>
      </c>
      <c r="G54" s="296">
        <v>700</v>
      </c>
      <c r="H54" s="296">
        <v>699</v>
      </c>
    </row>
    <row r="55" spans="2:8" ht="30" customHeight="1">
      <c r="B55" s="270" t="s">
        <v>757</v>
      </c>
      <c r="C55" s="189">
        <v>3043</v>
      </c>
      <c r="D55" s="296"/>
      <c r="E55" s="296"/>
      <c r="F55" s="296"/>
      <c r="G55" s="296"/>
      <c r="H55" s="296"/>
    </row>
    <row r="56" spans="2:8" ht="30" customHeight="1">
      <c r="B56" s="270" t="s">
        <v>437</v>
      </c>
      <c r="C56" s="189">
        <v>3044</v>
      </c>
      <c r="D56" s="296">
        <v>14631</v>
      </c>
      <c r="E56" s="296">
        <v>14631</v>
      </c>
      <c r="F56" s="296">
        <v>15455</v>
      </c>
      <c r="G56" s="296">
        <v>18601</v>
      </c>
      <c r="H56" s="296">
        <v>19301</v>
      </c>
    </row>
    <row r="57" spans="2:8" ht="37.5">
      <c r="B57" s="270" t="s">
        <v>438</v>
      </c>
      <c r="C57" s="189">
        <v>3045</v>
      </c>
      <c r="D57" s="296"/>
      <c r="E57" s="296"/>
      <c r="F57" s="296"/>
      <c r="G57" s="296"/>
      <c r="H57" s="296"/>
    </row>
    <row r="58" spans="2:8" ht="37.5">
      <c r="B58" s="270" t="s">
        <v>265</v>
      </c>
      <c r="C58" s="189">
        <v>3046</v>
      </c>
      <c r="D58" s="296"/>
      <c r="E58" s="296"/>
      <c r="F58" s="296"/>
      <c r="G58" s="296"/>
      <c r="H58" s="296"/>
    </row>
    <row r="59" spans="2:8" ht="15.75" customHeight="1" thickBot="1">
      <c r="B59" s="272" t="s">
        <v>758</v>
      </c>
      <c r="C59" s="192">
        <v>3047</v>
      </c>
      <c r="D59" s="296">
        <v>20000</v>
      </c>
      <c r="E59" s="296">
        <v>15455</v>
      </c>
      <c r="F59" s="296">
        <v>18601</v>
      </c>
      <c r="G59" s="296">
        <v>19301</v>
      </c>
      <c r="H59" s="296">
        <v>20000</v>
      </c>
    </row>
  </sheetData>
  <sheetProtection/>
  <mergeCells count="5"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4"/>
  <sheetViews>
    <sheetView zoomScale="75" zoomScaleNormal="75" zoomScalePageLayoutView="0" workbookViewId="0" topLeftCell="A1">
      <selection activeCell="E11" sqref="E11:F11"/>
    </sheetView>
  </sheetViews>
  <sheetFormatPr defaultColWidth="9.140625" defaultRowHeight="12.75"/>
  <cols>
    <col min="1" max="1" width="9.140625" style="21" customWidth="1"/>
    <col min="2" max="2" width="13.140625" style="21" customWidth="1"/>
    <col min="3" max="3" width="48.8515625" style="21" customWidth="1"/>
    <col min="4" max="4" width="23.28125" style="21" customWidth="1"/>
    <col min="5" max="5" width="23.421875" style="21" customWidth="1"/>
    <col min="6" max="6" width="23.28125" style="21" customWidth="1"/>
    <col min="7" max="7" width="23.140625" style="21" customWidth="1"/>
    <col min="8" max="8" width="21.7109375" style="21" customWidth="1"/>
    <col min="9" max="9" width="20.28125" style="21" customWidth="1"/>
    <col min="10" max="10" width="17.57421875" style="21" customWidth="1"/>
    <col min="11" max="11" width="21.28125" style="21" customWidth="1"/>
    <col min="12" max="12" width="18.8515625" style="21" customWidth="1"/>
    <col min="13" max="13" width="15.57421875" style="21" customWidth="1"/>
    <col min="14" max="16384" width="9.140625" style="21" customWidth="1"/>
  </cols>
  <sheetData>
    <row r="2" ht="17.25" customHeight="1"/>
    <row r="3" ht="15.75">
      <c r="I3" s="4" t="s">
        <v>180</v>
      </c>
    </row>
    <row r="4" spans="2:13" s="43" customFormat="1" ht="15.75">
      <c r="B4" s="457" t="s">
        <v>32</v>
      </c>
      <c r="C4" s="457"/>
      <c r="D4" s="457"/>
      <c r="E4" s="457"/>
      <c r="F4" s="457"/>
      <c r="G4" s="457"/>
      <c r="H4" s="457"/>
      <c r="I4" s="457"/>
      <c r="J4" s="85"/>
      <c r="K4" s="85"/>
      <c r="L4" s="85"/>
      <c r="M4" s="85"/>
    </row>
    <row r="5" spans="3:13" s="43" customFormat="1" ht="15.75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3:13" s="43" customFormat="1" ht="15.75"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="43" customFormat="1" ht="15">
      <c r="I7" s="43" t="s">
        <v>114</v>
      </c>
    </row>
    <row r="8" spans="2:14" s="87" customFormat="1" ht="46.5" customHeight="1">
      <c r="B8" s="482" t="s">
        <v>4</v>
      </c>
      <c r="C8" s="483" t="s">
        <v>395</v>
      </c>
      <c r="D8" s="480" t="s">
        <v>812</v>
      </c>
      <c r="E8" s="480" t="s">
        <v>813</v>
      </c>
      <c r="F8" s="480" t="s">
        <v>814</v>
      </c>
      <c r="G8" s="480" t="s">
        <v>815</v>
      </c>
      <c r="H8" s="480" t="s">
        <v>816</v>
      </c>
      <c r="I8" s="480" t="s">
        <v>817</v>
      </c>
      <c r="N8" s="88"/>
    </row>
    <row r="9" spans="2:9" s="87" customFormat="1" ht="23.25" customHeight="1">
      <c r="B9" s="482"/>
      <c r="C9" s="483"/>
      <c r="D9" s="481"/>
      <c r="E9" s="481"/>
      <c r="F9" s="481"/>
      <c r="G9" s="481"/>
      <c r="H9" s="481"/>
      <c r="I9" s="481"/>
    </row>
    <row r="10" spans="2:9" s="87" customFormat="1" ht="24" customHeight="1">
      <c r="B10" s="56"/>
      <c r="C10" s="89"/>
      <c r="D10" s="90"/>
      <c r="E10" s="91"/>
      <c r="F10" s="91"/>
      <c r="G10" s="91"/>
      <c r="H10" s="91"/>
      <c r="I10" s="92"/>
    </row>
    <row r="11" spans="2:9" s="43" customFormat="1" ht="64.5" customHeight="1">
      <c r="B11" s="73" t="s">
        <v>164</v>
      </c>
      <c r="C11" s="72" t="s">
        <v>773</v>
      </c>
      <c r="D11" s="93">
        <v>1000000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</row>
    <row r="12" spans="2:9" s="43" customFormat="1" ht="64.5" customHeight="1">
      <c r="B12" s="73" t="s">
        <v>165</v>
      </c>
      <c r="C12" s="72" t="s">
        <v>33</v>
      </c>
      <c r="D12" s="93">
        <v>1000000</v>
      </c>
      <c r="E12" s="93"/>
      <c r="F12" s="93"/>
      <c r="G12" s="93"/>
      <c r="H12" s="93"/>
      <c r="I12" s="93"/>
    </row>
    <row r="13" spans="2:9" s="43" customFormat="1" ht="64.5" customHeight="1">
      <c r="B13" s="73" t="s">
        <v>166</v>
      </c>
      <c r="C13" s="72" t="s">
        <v>34</v>
      </c>
      <c r="D13" s="93">
        <v>334223.86</v>
      </c>
      <c r="E13" s="93"/>
      <c r="F13" s="93"/>
      <c r="G13" s="93"/>
      <c r="H13" s="93"/>
      <c r="I13" s="93"/>
    </row>
    <row r="14" spans="2:9" s="43" customFormat="1" ht="24" customHeight="1">
      <c r="B14" s="56"/>
      <c r="C14" s="89" t="s">
        <v>25</v>
      </c>
      <c r="D14" s="94"/>
      <c r="E14" s="94"/>
      <c r="F14" s="94"/>
      <c r="G14" s="94"/>
      <c r="H14" s="94"/>
      <c r="I14" s="94"/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6"/>
  <sheetViews>
    <sheetView zoomScale="60" zoomScaleNormal="60" zoomScalePageLayoutView="0" workbookViewId="0" topLeftCell="A1">
      <selection activeCell="F18" sqref="F18"/>
    </sheetView>
  </sheetViews>
  <sheetFormatPr defaultColWidth="9.140625" defaultRowHeight="12.75"/>
  <cols>
    <col min="1" max="1" width="9.140625" style="44" customWidth="1"/>
    <col min="2" max="2" width="6.140625" style="44" customWidth="1"/>
    <col min="3" max="3" width="81.28125" style="44" customWidth="1"/>
    <col min="4" max="4" width="22.7109375" style="44" customWidth="1"/>
    <col min="5" max="5" width="22.421875" style="44" customWidth="1"/>
    <col min="6" max="6" width="21.28125" style="44" customWidth="1"/>
    <col min="7" max="7" width="18.8515625" style="44" customWidth="1"/>
    <col min="8" max="8" width="19.140625" style="44" customWidth="1"/>
    <col min="9" max="9" width="20.7109375" style="44" customWidth="1"/>
    <col min="10" max="10" width="20.421875" style="44" customWidth="1"/>
    <col min="11" max="11" width="16.7109375" style="44" customWidth="1"/>
    <col min="12" max="12" width="13.421875" style="44" customWidth="1"/>
    <col min="13" max="13" width="11.28125" style="44" customWidth="1"/>
    <col min="14" max="14" width="12.421875" style="44" customWidth="1"/>
    <col min="15" max="15" width="14.421875" style="44" customWidth="1"/>
    <col min="16" max="16" width="15.140625" style="44" customWidth="1"/>
    <col min="17" max="17" width="11.28125" style="44" customWidth="1"/>
    <col min="18" max="18" width="13.140625" style="44" customWidth="1"/>
    <col min="19" max="19" width="13.00390625" style="44" customWidth="1"/>
    <col min="20" max="20" width="14.140625" style="44" customWidth="1"/>
    <col min="21" max="21" width="26.57421875" style="44" customWidth="1"/>
    <col min="22" max="16384" width="9.140625" style="44" customWidth="1"/>
  </cols>
  <sheetData>
    <row r="2" spans="3:10" ht="15.75">
      <c r="C2" s="44" t="s">
        <v>945</v>
      </c>
      <c r="J2" s="52" t="s">
        <v>158</v>
      </c>
    </row>
    <row r="4" spans="2:9" s="105" customFormat="1" ht="18">
      <c r="B4" s="488" t="s">
        <v>113</v>
      </c>
      <c r="C4" s="488"/>
      <c r="D4" s="488"/>
      <c r="E4" s="488"/>
      <c r="F4" s="488"/>
      <c r="G4" s="488"/>
      <c r="H4" s="488"/>
      <c r="I4" s="104"/>
    </row>
    <row r="5" spans="3:10" s="105" customFormat="1" ht="15.75">
      <c r="C5" s="104"/>
      <c r="D5" s="104"/>
      <c r="E5" s="104"/>
      <c r="F5" s="104"/>
      <c r="G5" s="104"/>
      <c r="H5" s="104"/>
      <c r="I5" s="104"/>
      <c r="J5" s="106" t="s">
        <v>114</v>
      </c>
    </row>
    <row r="6" spans="2:24" s="105" customFormat="1" ht="25.5" customHeight="1">
      <c r="B6" s="489" t="s">
        <v>115</v>
      </c>
      <c r="C6" s="489" t="s">
        <v>116</v>
      </c>
      <c r="D6" s="487" t="s">
        <v>356</v>
      </c>
      <c r="E6" s="487" t="s">
        <v>818</v>
      </c>
      <c r="F6" s="487" t="s">
        <v>798</v>
      </c>
      <c r="G6" s="480" t="s">
        <v>799</v>
      </c>
      <c r="H6" s="480" t="s">
        <v>800</v>
      </c>
      <c r="I6" s="480" t="s">
        <v>801</v>
      </c>
      <c r="J6" s="480" t="s">
        <v>819</v>
      </c>
      <c r="K6" s="485"/>
      <c r="L6" s="484"/>
      <c r="M6" s="485"/>
      <c r="N6" s="484"/>
      <c r="O6" s="485"/>
      <c r="P6" s="484"/>
      <c r="Q6" s="485"/>
      <c r="R6" s="484"/>
      <c r="S6" s="484"/>
      <c r="T6" s="484"/>
      <c r="U6" s="109"/>
      <c r="V6" s="109"/>
      <c r="W6" s="109"/>
      <c r="X6" s="109"/>
    </row>
    <row r="7" spans="2:24" s="105" customFormat="1" ht="36.75" customHeight="1">
      <c r="B7" s="489"/>
      <c r="C7" s="489"/>
      <c r="D7" s="487"/>
      <c r="E7" s="487"/>
      <c r="F7" s="487"/>
      <c r="G7" s="481"/>
      <c r="H7" s="481"/>
      <c r="I7" s="481"/>
      <c r="J7" s="481"/>
      <c r="K7" s="485"/>
      <c r="L7" s="485"/>
      <c r="M7" s="485"/>
      <c r="N7" s="485"/>
      <c r="O7" s="485"/>
      <c r="P7" s="484"/>
      <c r="Q7" s="485"/>
      <c r="R7" s="484"/>
      <c r="S7" s="484"/>
      <c r="T7" s="484"/>
      <c r="U7" s="109"/>
      <c r="V7" s="109"/>
      <c r="W7" s="109"/>
      <c r="X7" s="109"/>
    </row>
    <row r="8" spans="2:24" s="105" customFormat="1" ht="36.75" customHeight="1">
      <c r="B8" s="110" t="s">
        <v>164</v>
      </c>
      <c r="C8" s="111" t="s">
        <v>369</v>
      </c>
      <c r="D8" s="115">
        <v>121070378</v>
      </c>
      <c r="E8" s="115">
        <v>112397997</v>
      </c>
      <c r="F8" s="115">
        <f>G8+H8+I8+J8</f>
        <v>121087194.55997296</v>
      </c>
      <c r="G8" s="115">
        <f>G9*0.701+655000</f>
        <v>30632365.09358232</v>
      </c>
      <c r="H8" s="115">
        <f>H9*0.701+655000</f>
        <v>30443472.115425237</v>
      </c>
      <c r="I8" s="115">
        <f>I9*0.701+655000</f>
        <v>30134562.393003505</v>
      </c>
      <c r="J8" s="115">
        <f>J9*0.701+655000</f>
        <v>29876794.957961887</v>
      </c>
      <c r="K8" s="31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2:24" s="105" customFormat="1" ht="36">
      <c r="B9" s="110" t="s">
        <v>165</v>
      </c>
      <c r="C9" s="111" t="s">
        <v>370</v>
      </c>
      <c r="D9" s="115">
        <v>168997424</v>
      </c>
      <c r="E9" s="115">
        <v>156854114</v>
      </c>
      <c r="F9" s="115">
        <f>G9+H9+I9+J9</f>
        <v>168997424.4792767</v>
      </c>
      <c r="G9" s="115">
        <f>G10/118.345*100</f>
        <v>42763716.25332714</v>
      </c>
      <c r="H9" s="115">
        <f>H10/118.345*100</f>
        <v>42494254.08762516</v>
      </c>
      <c r="I9" s="115">
        <f>I10/118.345*100</f>
        <v>42053584.0128438</v>
      </c>
      <c r="J9" s="115">
        <f>J10/118.345*100</f>
        <v>41685870.125480585</v>
      </c>
      <c r="K9" s="311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2:24" s="105" customFormat="1" ht="36">
      <c r="B10" s="110" t="s">
        <v>166</v>
      </c>
      <c r="C10" s="111" t="s">
        <v>371</v>
      </c>
      <c r="D10" s="115">
        <v>200000000</v>
      </c>
      <c r="E10" s="115">
        <v>185629001</v>
      </c>
      <c r="F10" s="115">
        <v>200000000</v>
      </c>
      <c r="G10" s="115">
        <v>50608720</v>
      </c>
      <c r="H10" s="115">
        <v>50289825</v>
      </c>
      <c r="I10" s="115">
        <v>49768314</v>
      </c>
      <c r="J10" s="115">
        <v>49333143</v>
      </c>
      <c r="K10" s="311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2:24" s="105" customFormat="1" ht="30" customHeight="1">
      <c r="B11" s="110" t="s">
        <v>167</v>
      </c>
      <c r="C11" s="111" t="s">
        <v>372</v>
      </c>
      <c r="D11" s="115">
        <v>193</v>
      </c>
      <c r="E11" s="115">
        <v>190</v>
      </c>
      <c r="F11" s="115">
        <v>191</v>
      </c>
      <c r="G11" s="115">
        <v>191</v>
      </c>
      <c r="H11" s="115">
        <v>191</v>
      </c>
      <c r="I11" s="115">
        <v>191</v>
      </c>
      <c r="J11" s="115">
        <v>191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</row>
    <row r="12" spans="2:24" s="105" customFormat="1" ht="30" customHeight="1">
      <c r="B12" s="110" t="s">
        <v>373</v>
      </c>
      <c r="C12" s="112" t="s">
        <v>374</v>
      </c>
      <c r="D12" s="113">
        <v>193</v>
      </c>
      <c r="E12" s="113">
        <v>189</v>
      </c>
      <c r="F12" s="113">
        <v>190</v>
      </c>
      <c r="G12" s="113">
        <v>190</v>
      </c>
      <c r="H12" s="113">
        <v>190</v>
      </c>
      <c r="I12" s="113">
        <v>190</v>
      </c>
      <c r="J12" s="113">
        <v>190</v>
      </c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2:24" s="105" customFormat="1" ht="30" customHeight="1">
      <c r="B13" s="110" t="s">
        <v>375</v>
      </c>
      <c r="C13" s="112" t="s">
        <v>376</v>
      </c>
      <c r="D13" s="113">
        <v>0</v>
      </c>
      <c r="E13" s="113">
        <v>1</v>
      </c>
      <c r="F13" s="113">
        <v>1</v>
      </c>
      <c r="G13" s="113">
        <v>1</v>
      </c>
      <c r="H13" s="113">
        <v>1</v>
      </c>
      <c r="I13" s="113">
        <v>1</v>
      </c>
      <c r="J13" s="113">
        <v>1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2:24" s="105" customFormat="1" ht="30" customHeight="1">
      <c r="B14" s="110" t="s">
        <v>148</v>
      </c>
      <c r="C14" s="114" t="s">
        <v>119</v>
      </c>
      <c r="D14" s="113">
        <v>550000</v>
      </c>
      <c r="E14" s="113">
        <v>458861</v>
      </c>
      <c r="F14" s="113">
        <v>550000</v>
      </c>
      <c r="G14" s="113">
        <v>137500</v>
      </c>
      <c r="H14" s="113">
        <v>137500</v>
      </c>
      <c r="I14" s="113">
        <v>137500</v>
      </c>
      <c r="J14" s="113">
        <v>137500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2:24" s="105" customFormat="1" ht="30" customHeight="1">
      <c r="B15" s="110" t="s">
        <v>149</v>
      </c>
      <c r="C15" s="114" t="s">
        <v>92</v>
      </c>
      <c r="D15" s="113">
        <v>3</v>
      </c>
      <c r="E15" s="113">
        <v>3</v>
      </c>
      <c r="F15" s="113">
        <v>4</v>
      </c>
      <c r="G15" s="113">
        <v>4</v>
      </c>
      <c r="H15" s="113">
        <v>4</v>
      </c>
      <c r="I15" s="113">
        <v>4</v>
      </c>
      <c r="J15" s="113">
        <v>4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2:24" s="105" customFormat="1" ht="30" customHeight="1">
      <c r="B16" s="110" t="s">
        <v>150</v>
      </c>
      <c r="C16" s="114" t="s">
        <v>120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2:24" s="105" customFormat="1" ht="30" customHeight="1">
      <c r="B17" s="110" t="s">
        <v>377</v>
      </c>
      <c r="C17" s="114" t="s">
        <v>93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2:24" s="105" customFormat="1" ht="30" customHeight="1">
      <c r="B18" s="110" t="s">
        <v>151</v>
      </c>
      <c r="C18" s="116" t="s">
        <v>121</v>
      </c>
      <c r="D18" s="115">
        <v>14033333</v>
      </c>
      <c r="E18" s="115">
        <v>12627696</v>
      </c>
      <c r="F18" s="115">
        <v>8900000</v>
      </c>
      <c r="G18" s="115">
        <v>3600000</v>
      </c>
      <c r="H18" s="115">
        <v>3300000</v>
      </c>
      <c r="I18" s="115">
        <v>1500000</v>
      </c>
      <c r="J18" s="115">
        <v>400000</v>
      </c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</row>
    <row r="19" spans="2:24" s="105" customFormat="1" ht="36">
      <c r="B19" s="110" t="s">
        <v>152</v>
      </c>
      <c r="C19" s="117" t="s">
        <v>94</v>
      </c>
      <c r="D19" s="115">
        <v>62</v>
      </c>
      <c r="E19" s="115">
        <v>62</v>
      </c>
      <c r="F19" s="115">
        <v>19</v>
      </c>
      <c r="G19" s="115">
        <v>19</v>
      </c>
      <c r="H19" s="115">
        <v>19</v>
      </c>
      <c r="I19" s="115">
        <v>10</v>
      </c>
      <c r="J19" s="115">
        <v>5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2:24" s="105" customFormat="1" ht="30" customHeight="1">
      <c r="B20" s="110" t="s">
        <v>153</v>
      </c>
      <c r="C20" s="116" t="s">
        <v>122</v>
      </c>
      <c r="D20" s="115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2:24" s="105" customFormat="1" ht="30" customHeight="1">
      <c r="B21" s="110" t="s">
        <v>154</v>
      </c>
      <c r="C21" s="114" t="s">
        <v>95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2:24" s="105" customFormat="1" ht="30" customHeight="1">
      <c r="B22" s="110" t="s">
        <v>312</v>
      </c>
      <c r="C22" s="116" t="s">
        <v>187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2:24" s="105" customFormat="1" ht="30" customHeight="1">
      <c r="B23" s="110" t="s">
        <v>76</v>
      </c>
      <c r="C23" s="116" t="s">
        <v>188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2:24" s="105" customFormat="1" ht="30" customHeight="1">
      <c r="B24" s="110" t="s">
        <v>315</v>
      </c>
      <c r="C24" s="116" t="s">
        <v>96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2:24" s="105" customFormat="1" ht="30" customHeight="1">
      <c r="B25" s="110" t="s">
        <v>378</v>
      </c>
      <c r="C25" s="116" t="s">
        <v>97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2:24" s="105" customFormat="1" ht="30" customHeight="1">
      <c r="B26" s="110" t="s">
        <v>379</v>
      </c>
      <c r="C26" s="116" t="s">
        <v>98</v>
      </c>
      <c r="D26" s="273">
        <v>1234177</v>
      </c>
      <c r="E26" s="115">
        <v>1234177</v>
      </c>
      <c r="F26" s="273">
        <v>1234177</v>
      </c>
      <c r="G26" s="115">
        <v>308544</v>
      </c>
      <c r="H26" s="115">
        <v>308544</v>
      </c>
      <c r="I26" s="115">
        <v>308544</v>
      </c>
      <c r="J26" s="115">
        <v>308545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2:24" s="105" customFormat="1" ht="30" customHeight="1">
      <c r="B27" s="110" t="s">
        <v>380</v>
      </c>
      <c r="C27" s="116" t="s">
        <v>99</v>
      </c>
      <c r="D27" s="115">
        <v>3</v>
      </c>
      <c r="E27" s="115">
        <v>3</v>
      </c>
      <c r="F27" s="115">
        <v>3</v>
      </c>
      <c r="G27" s="115">
        <v>3</v>
      </c>
      <c r="H27" s="115">
        <v>3</v>
      </c>
      <c r="I27" s="115">
        <v>3</v>
      </c>
      <c r="J27" s="115">
        <v>3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2:24" s="105" customFormat="1" ht="30" customHeight="1">
      <c r="B28" s="110" t="s">
        <v>381</v>
      </c>
      <c r="C28" s="116" t="s">
        <v>123</v>
      </c>
      <c r="D28" s="115">
        <v>8000000</v>
      </c>
      <c r="E28" s="115">
        <v>7336289</v>
      </c>
      <c r="F28" s="115">
        <v>8000000</v>
      </c>
      <c r="G28" s="115">
        <v>2000000</v>
      </c>
      <c r="H28" s="115">
        <v>2000000</v>
      </c>
      <c r="I28" s="115">
        <v>2000000</v>
      </c>
      <c r="J28" s="115">
        <v>2000000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2:24" s="105" customFormat="1" ht="30" customHeight="1">
      <c r="B29" s="110" t="s">
        <v>382</v>
      </c>
      <c r="C29" s="116" t="s">
        <v>100</v>
      </c>
      <c r="D29" s="115">
        <v>60000</v>
      </c>
      <c r="E29" s="115">
        <v>46391</v>
      </c>
      <c r="F29" s="115">
        <v>100000</v>
      </c>
      <c r="G29" s="115">
        <v>25000</v>
      </c>
      <c r="H29" s="115">
        <v>25000</v>
      </c>
      <c r="I29" s="115">
        <v>25000</v>
      </c>
      <c r="J29" s="115">
        <v>25000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2:24" s="105" customFormat="1" ht="30" customHeight="1">
      <c r="B30" s="110" t="s">
        <v>324</v>
      </c>
      <c r="C30" s="118" t="s">
        <v>101</v>
      </c>
      <c r="D30" s="115">
        <v>0</v>
      </c>
      <c r="E30" s="115">
        <v>0</v>
      </c>
      <c r="F30" s="115">
        <v>400000</v>
      </c>
      <c r="G30" s="115">
        <v>100000</v>
      </c>
      <c r="H30" s="115">
        <v>100000</v>
      </c>
      <c r="I30" s="115">
        <v>100000</v>
      </c>
      <c r="J30" s="115">
        <v>100000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2:24" s="105" customFormat="1" ht="30" customHeight="1">
      <c r="B31" s="110" t="s">
        <v>326</v>
      </c>
      <c r="C31" s="116" t="s">
        <v>124</v>
      </c>
      <c r="D31" s="115">
        <v>500000</v>
      </c>
      <c r="E31" s="115">
        <v>0</v>
      </c>
      <c r="F31" s="115">
        <v>2483838</v>
      </c>
      <c r="G31" s="115">
        <v>827946</v>
      </c>
      <c r="H31" s="115">
        <v>551964</v>
      </c>
      <c r="I31" s="115">
        <v>551964</v>
      </c>
      <c r="J31" s="115">
        <v>551964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2:24" s="105" customFormat="1" ht="30" customHeight="1">
      <c r="B32" s="110" t="s">
        <v>901</v>
      </c>
      <c r="C32" s="116" t="s">
        <v>125</v>
      </c>
      <c r="D32" s="115">
        <v>2</v>
      </c>
      <c r="E32" s="115">
        <v>0</v>
      </c>
      <c r="F32" s="115">
        <v>9</v>
      </c>
      <c r="G32" s="115">
        <v>3</v>
      </c>
      <c r="H32" s="115">
        <v>2</v>
      </c>
      <c r="I32" s="115">
        <v>2</v>
      </c>
      <c r="J32" s="115">
        <v>2</v>
      </c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2:24" s="105" customFormat="1" ht="30" customHeight="1">
      <c r="B33" s="110" t="s">
        <v>82</v>
      </c>
      <c r="C33" s="116" t="s">
        <v>126</v>
      </c>
      <c r="D33" s="115">
        <v>1700000</v>
      </c>
      <c r="E33" s="115">
        <v>1316738</v>
      </c>
      <c r="F33" s="115">
        <v>2553698</v>
      </c>
      <c r="G33" s="115">
        <v>878856</v>
      </c>
      <c r="H33" s="115">
        <v>616202</v>
      </c>
      <c r="I33" s="115">
        <v>353549</v>
      </c>
      <c r="J33" s="115">
        <v>705091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2:24" s="105" customFormat="1" ht="30" customHeight="1">
      <c r="B34" s="110" t="s">
        <v>383</v>
      </c>
      <c r="C34" s="116" t="s">
        <v>125</v>
      </c>
      <c r="D34" s="115">
        <v>9</v>
      </c>
      <c r="E34" s="115">
        <v>8</v>
      </c>
      <c r="F34" s="115">
        <v>12</v>
      </c>
      <c r="G34" s="115">
        <v>5</v>
      </c>
      <c r="H34" s="115">
        <v>3</v>
      </c>
      <c r="I34" s="115">
        <v>1</v>
      </c>
      <c r="J34" s="115">
        <v>3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2:24" s="105" customFormat="1" ht="30" customHeight="1">
      <c r="B35" s="110" t="s">
        <v>384</v>
      </c>
      <c r="C35" s="116" t="s">
        <v>127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2:24" s="105" customFormat="1" ht="30" customHeight="1">
      <c r="B36" s="110" t="s">
        <v>331</v>
      </c>
      <c r="C36" s="116" t="s">
        <v>128</v>
      </c>
      <c r="D36" s="115">
        <v>500000</v>
      </c>
      <c r="E36" s="115">
        <v>255478</v>
      </c>
      <c r="F36" s="115">
        <v>500000</v>
      </c>
      <c r="G36" s="115">
        <v>125000</v>
      </c>
      <c r="H36" s="115">
        <v>125000</v>
      </c>
      <c r="I36" s="115">
        <v>125000</v>
      </c>
      <c r="J36" s="115">
        <v>125000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2:24" s="105" customFormat="1" ht="30" customHeight="1">
      <c r="B37" s="110" t="s">
        <v>385</v>
      </c>
      <c r="C37" s="116" t="s">
        <v>129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2:24" s="105" customFormat="1" ht="30" customHeight="1">
      <c r="B38" s="110" t="s">
        <v>386</v>
      </c>
      <c r="C38" s="116" t="s">
        <v>130</v>
      </c>
      <c r="D38" s="115">
        <v>4380000</v>
      </c>
      <c r="E38" s="115">
        <v>2153778</v>
      </c>
      <c r="F38" s="115">
        <v>8000000</v>
      </c>
      <c r="G38" s="115">
        <v>2000000</v>
      </c>
      <c r="H38" s="115">
        <v>2000000</v>
      </c>
      <c r="I38" s="115">
        <v>2000000</v>
      </c>
      <c r="J38" s="115">
        <v>2000000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2:24" s="105" customFormat="1" ht="15">
      <c r="B39" s="108"/>
      <c r="C39" s="119"/>
      <c r="D39" s="119"/>
      <c r="E39" s="119"/>
      <c r="F39" s="119"/>
      <c r="G39" s="119"/>
      <c r="H39" s="119"/>
      <c r="I39" s="119"/>
      <c r="J39" s="11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2:24" s="105" customFormat="1" ht="27" customHeight="1">
      <c r="B40" s="108"/>
      <c r="C40" s="486" t="s">
        <v>387</v>
      </c>
      <c r="D40" s="486"/>
      <c r="E40" s="486"/>
      <c r="F40" s="486"/>
      <c r="G40" s="108"/>
      <c r="H40" s="108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2:24" ht="15.75">
      <c r="B41" s="53"/>
      <c r="C41" s="19"/>
      <c r="D41" s="19"/>
      <c r="E41" s="19"/>
      <c r="F41" s="19"/>
      <c r="G41" s="19"/>
      <c r="H41" s="19"/>
      <c r="I41" s="19"/>
      <c r="J41" s="19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2:24" ht="15.75">
      <c r="B42" s="53"/>
      <c r="C42" s="19"/>
      <c r="D42" s="19"/>
      <c r="E42" s="19"/>
      <c r="F42" s="19"/>
      <c r="G42" s="19"/>
      <c r="H42" s="19"/>
      <c r="I42" s="19"/>
      <c r="J42" s="19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3:24" ht="24" customHeight="1">
      <c r="C43" s="5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2:24" ht="15.75">
      <c r="B44" s="53"/>
      <c r="C44" s="1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2:24" ht="15.75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2:24" ht="15.75">
      <c r="B46" s="53"/>
      <c r="C46" s="54"/>
      <c r="D46" s="19"/>
      <c r="E46" s="19"/>
      <c r="F46" s="19"/>
      <c r="G46" s="19"/>
      <c r="H46" s="19"/>
      <c r="I46" s="19"/>
      <c r="J46" s="19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</row>
    <row r="47" spans="2:24" ht="15.75">
      <c r="B47" s="53"/>
      <c r="C47" s="54"/>
      <c r="D47" s="19"/>
      <c r="E47" s="19"/>
      <c r="F47" s="19"/>
      <c r="G47" s="19"/>
      <c r="H47" s="19"/>
      <c r="I47" s="19"/>
      <c r="J47" s="19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2:24" ht="15.75">
      <c r="B48" s="53"/>
      <c r="C48" s="19"/>
      <c r="D48" s="19"/>
      <c r="E48" s="19"/>
      <c r="F48" s="19"/>
      <c r="G48" s="19"/>
      <c r="H48" s="19"/>
      <c r="I48" s="19"/>
      <c r="J48" s="19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2:24" ht="15.75">
      <c r="B49" s="53"/>
      <c r="C49" s="19"/>
      <c r="D49" s="19"/>
      <c r="E49" s="19"/>
      <c r="F49" s="19"/>
      <c r="G49" s="19"/>
      <c r="H49" s="19"/>
      <c r="I49" s="19"/>
      <c r="J49" s="19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2:24" ht="15.75">
      <c r="B50" s="53"/>
      <c r="C50" s="19"/>
      <c r="D50" s="19"/>
      <c r="E50" s="19"/>
      <c r="F50" s="19"/>
      <c r="G50" s="19"/>
      <c r="H50" s="19"/>
      <c r="I50" s="19"/>
      <c r="J50" s="19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2:16" ht="15.75">
      <c r="B51" s="53"/>
      <c r="C51" s="19"/>
      <c r="D51" s="19"/>
      <c r="E51" s="19"/>
      <c r="F51" s="19"/>
      <c r="G51" s="19"/>
      <c r="H51" s="19"/>
      <c r="I51" s="19"/>
      <c r="J51" s="19"/>
      <c r="K51" s="54"/>
      <c r="L51" s="54"/>
      <c r="M51" s="54"/>
      <c r="N51" s="54"/>
      <c r="O51" s="54"/>
      <c r="P51" s="54"/>
    </row>
    <row r="52" spans="2:16" ht="15.75">
      <c r="B52" s="53"/>
      <c r="C52" s="19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</row>
    <row r="53" spans="2:16" ht="15.75">
      <c r="B53" s="53"/>
      <c r="C53" s="19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</row>
    <row r="54" spans="2:16" ht="15.75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</row>
    <row r="55" spans="2:16" ht="15.75">
      <c r="B55" s="53"/>
      <c r="C55" s="54"/>
      <c r="D55" s="19"/>
      <c r="E55" s="19"/>
      <c r="F55" s="19"/>
      <c r="G55" s="19"/>
      <c r="H55" s="19"/>
      <c r="I55" s="19"/>
      <c r="J55" s="19"/>
      <c r="K55" s="54"/>
      <c r="L55" s="54"/>
      <c r="M55" s="54"/>
      <c r="N55" s="54"/>
      <c r="O55" s="54"/>
      <c r="P55" s="54"/>
    </row>
    <row r="56" spans="2:16" ht="15.75">
      <c r="B56" s="53"/>
      <c r="C56" s="54"/>
      <c r="D56" s="19"/>
      <c r="E56" s="19"/>
      <c r="F56" s="19"/>
      <c r="G56" s="19"/>
      <c r="H56" s="19"/>
      <c r="I56" s="19"/>
      <c r="J56" s="19"/>
      <c r="K56" s="54"/>
      <c r="L56" s="54"/>
      <c r="M56" s="54"/>
      <c r="N56" s="54"/>
      <c r="O56" s="54"/>
      <c r="P56" s="54"/>
    </row>
    <row r="57" spans="2:16" ht="15.75">
      <c r="B57" s="53"/>
      <c r="C57" s="19"/>
      <c r="D57" s="19"/>
      <c r="E57" s="19"/>
      <c r="F57" s="19"/>
      <c r="G57" s="19"/>
      <c r="H57" s="19"/>
      <c r="I57" s="19"/>
      <c r="J57" s="19"/>
      <c r="K57" s="54"/>
      <c r="L57" s="54"/>
      <c r="M57" s="54"/>
      <c r="N57" s="54"/>
      <c r="O57" s="54"/>
      <c r="P57" s="54"/>
    </row>
    <row r="58" spans="2:16" ht="15.75">
      <c r="B58" s="53"/>
      <c r="C58" s="19"/>
      <c r="D58" s="19"/>
      <c r="E58" s="19"/>
      <c r="F58" s="19"/>
      <c r="G58" s="19"/>
      <c r="H58" s="19"/>
      <c r="I58" s="19"/>
      <c r="J58" s="19"/>
      <c r="K58" s="54"/>
      <c r="L58" s="54"/>
      <c r="M58" s="54"/>
      <c r="N58" s="54"/>
      <c r="O58" s="54"/>
      <c r="P58" s="54"/>
    </row>
    <row r="59" spans="2:16" ht="15.75">
      <c r="B59" s="53"/>
      <c r="C59" s="19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2:16" ht="15.75">
      <c r="B60" s="53"/>
      <c r="C60" s="1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2:16" ht="15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2:16" ht="15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2:16" ht="15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2:16" ht="15.7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2:16" ht="15.7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2:16" ht="15.7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2:16" ht="15.7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2:16" ht="15.7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2:16" ht="15.7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2:16" ht="15.7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2:16" ht="15.7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2:16" ht="15.7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2:16" ht="15.7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2:16" ht="15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2:16" ht="15.7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2:16" ht="15.7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2:16" ht="15.7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2:16" ht="15.7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2:16" ht="15.7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2:16" ht="15.7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2:16" ht="15.7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2:16" ht="15.7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2:16" ht="15.7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2:16" ht="15.7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2:16" ht="15.7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2:16" ht="15.7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2:16" ht="15.7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8" spans="2:16" ht="15.7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2:16" ht="15.7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2:16" ht="15.7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  <row r="91" spans="2:16" ht="15.7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</row>
    <row r="92" spans="2:16" ht="15.7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</row>
    <row r="93" spans="2:16" ht="15.7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</row>
    <row r="94" spans="2:16" ht="15.7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2:16" ht="15.75">
      <c r="B95" s="54"/>
      <c r="C95" s="54"/>
      <c r="K95" s="54"/>
      <c r="L95" s="54"/>
      <c r="M95" s="54"/>
      <c r="N95" s="54"/>
      <c r="O95" s="54"/>
      <c r="P95" s="54"/>
    </row>
    <row r="96" spans="2:16" ht="15.75">
      <c r="B96" s="54"/>
      <c r="C96" s="54"/>
      <c r="K96" s="54"/>
      <c r="L96" s="54"/>
      <c r="M96" s="54"/>
      <c r="N96" s="54"/>
      <c r="O96" s="54"/>
      <c r="P96" s="54"/>
    </row>
  </sheetData>
  <sheetProtection/>
  <mergeCells count="21">
    <mergeCell ref="Q6:Q7"/>
    <mergeCell ref="S6:S7"/>
    <mergeCell ref="R6:R7"/>
    <mergeCell ref="M6:M7"/>
    <mergeCell ref="P6:P7"/>
    <mergeCell ref="B4:H4"/>
    <mergeCell ref="B6:B7"/>
    <mergeCell ref="C6:C7"/>
    <mergeCell ref="D6:D7"/>
    <mergeCell ref="E6:E7"/>
    <mergeCell ref="T6:T7"/>
    <mergeCell ref="I6:I7"/>
    <mergeCell ref="J6:J7"/>
    <mergeCell ref="K6:K7"/>
    <mergeCell ref="L6:L7"/>
    <mergeCell ref="N6:N7"/>
    <mergeCell ref="C40:F40"/>
    <mergeCell ref="F6:F7"/>
    <mergeCell ref="G6:G7"/>
    <mergeCell ref="O6:O7"/>
    <mergeCell ref="H6:H7"/>
  </mergeCells>
  <printOptions/>
  <pageMargins left="0.7" right="0.7" top="0.75" bottom="0.75" header="0.3" footer="0.3"/>
  <pageSetup horizontalDpi="600" verticalDpi="600" orientation="portrait" scale="3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zoomScale="75" zoomScaleNormal="75" zoomScalePageLayoutView="0" workbookViewId="0" topLeftCell="A16">
      <selection activeCell="C3" sqref="C3:I31"/>
    </sheetView>
  </sheetViews>
  <sheetFormatPr defaultColWidth="9.140625" defaultRowHeight="12.75"/>
  <cols>
    <col min="4" max="4" width="50.7109375" style="0" customWidth="1"/>
    <col min="5" max="5" width="25.7109375" style="0" customWidth="1"/>
    <col min="6" max="6" width="2.28125" style="0" customWidth="1"/>
    <col min="8" max="8" width="69.00390625" style="0" customWidth="1"/>
    <col min="9" max="9" width="25.7109375" style="0" customWidth="1"/>
  </cols>
  <sheetData>
    <row r="3" ht="12.75">
      <c r="I3" s="50" t="s">
        <v>160</v>
      </c>
    </row>
    <row r="5" spans="3:9" s="43" customFormat="1" ht="18">
      <c r="C5" s="493" t="s">
        <v>132</v>
      </c>
      <c r="D5" s="493"/>
      <c r="E5" s="493"/>
      <c r="F5" s="493"/>
      <c r="G5" s="493"/>
      <c r="H5" s="493"/>
      <c r="I5" s="493"/>
    </row>
    <row r="6" spans="3:6" s="43" customFormat="1" ht="18">
      <c r="C6" s="120"/>
      <c r="D6" s="120"/>
      <c r="E6" s="120"/>
      <c r="F6" s="120"/>
    </row>
    <row r="7" spans="3:9" s="43" customFormat="1" ht="21" customHeight="1">
      <c r="C7" s="490" t="s">
        <v>115</v>
      </c>
      <c r="D7" s="490" t="s">
        <v>131</v>
      </c>
      <c r="E7" s="487" t="s">
        <v>117</v>
      </c>
      <c r="F7" s="497"/>
      <c r="G7" s="490" t="s">
        <v>115</v>
      </c>
      <c r="H7" s="490" t="s">
        <v>131</v>
      </c>
      <c r="I7" s="487" t="s">
        <v>117</v>
      </c>
    </row>
    <row r="8" spans="3:16" s="43" customFormat="1" ht="25.5" customHeight="1">
      <c r="C8" s="490"/>
      <c r="D8" s="490"/>
      <c r="E8" s="487"/>
      <c r="F8" s="498"/>
      <c r="G8" s="490"/>
      <c r="H8" s="490"/>
      <c r="I8" s="487"/>
      <c r="J8" s="491"/>
      <c r="K8" s="492"/>
      <c r="L8" s="491"/>
      <c r="M8" s="492"/>
      <c r="N8" s="491"/>
      <c r="O8" s="491"/>
      <c r="P8" s="491"/>
    </row>
    <row r="9" spans="3:16" s="43" customFormat="1" ht="30" customHeight="1">
      <c r="C9" s="121"/>
      <c r="D9" s="121" t="s">
        <v>361</v>
      </c>
      <c r="E9" s="107">
        <v>189</v>
      </c>
      <c r="F9" s="122"/>
      <c r="G9" s="121"/>
      <c r="H9" s="121" t="s">
        <v>825</v>
      </c>
      <c r="I9" s="107">
        <v>187</v>
      </c>
      <c r="J9" s="491"/>
      <c r="K9" s="492"/>
      <c r="L9" s="491"/>
      <c r="M9" s="492"/>
      <c r="N9" s="491"/>
      <c r="O9" s="491"/>
      <c r="P9" s="491"/>
    </row>
    <row r="10" spans="3:16" s="75" customFormat="1" ht="30" customHeight="1">
      <c r="C10" s="123" t="s">
        <v>164</v>
      </c>
      <c r="D10" s="124" t="s">
        <v>820</v>
      </c>
      <c r="E10" s="125">
        <v>1</v>
      </c>
      <c r="F10" s="126"/>
      <c r="G10" s="123" t="s">
        <v>164</v>
      </c>
      <c r="H10" s="124" t="s">
        <v>826</v>
      </c>
      <c r="I10" s="125">
        <v>2</v>
      </c>
      <c r="J10" s="492"/>
      <c r="K10" s="492"/>
      <c r="L10" s="491"/>
      <c r="M10" s="492"/>
      <c r="N10" s="491"/>
      <c r="O10" s="491"/>
      <c r="P10" s="491"/>
    </row>
    <row r="11" spans="3:16" s="43" customFormat="1" ht="30" customHeight="1">
      <c r="C11" s="123" t="s">
        <v>165</v>
      </c>
      <c r="D11" s="127" t="s">
        <v>871</v>
      </c>
      <c r="E11" s="128"/>
      <c r="F11" s="129"/>
      <c r="G11" s="123" t="s">
        <v>165</v>
      </c>
      <c r="H11" s="127" t="s">
        <v>872</v>
      </c>
      <c r="I11" s="128"/>
      <c r="J11" s="70"/>
      <c r="K11" s="70"/>
      <c r="L11" s="70"/>
      <c r="M11" s="70"/>
      <c r="N11" s="70"/>
      <c r="O11" s="70"/>
      <c r="P11" s="70"/>
    </row>
    <row r="12" spans="3:16" s="43" customFormat="1" ht="30" customHeight="1">
      <c r="C12" s="123" t="s">
        <v>166</v>
      </c>
      <c r="D12" s="127"/>
      <c r="E12" s="128"/>
      <c r="F12" s="129"/>
      <c r="G12" s="123" t="s">
        <v>166</v>
      </c>
      <c r="H12" s="127" t="s">
        <v>873</v>
      </c>
      <c r="I12" s="128"/>
      <c r="J12" s="70"/>
      <c r="K12" s="70"/>
      <c r="L12" s="70"/>
      <c r="M12" s="70"/>
      <c r="N12" s="70"/>
      <c r="O12" s="70"/>
      <c r="P12" s="70"/>
    </row>
    <row r="13" spans="3:16" s="43" customFormat="1" ht="30" customHeight="1">
      <c r="C13" s="123" t="s">
        <v>167</v>
      </c>
      <c r="D13" s="127"/>
      <c r="E13" s="128"/>
      <c r="F13" s="129"/>
      <c r="G13" s="123" t="s">
        <v>167</v>
      </c>
      <c r="H13" s="127"/>
      <c r="I13" s="128"/>
      <c r="J13" s="70"/>
      <c r="K13" s="70"/>
      <c r="L13" s="70"/>
      <c r="M13" s="70"/>
      <c r="N13" s="70"/>
      <c r="O13" s="70"/>
      <c r="P13" s="70"/>
    </row>
    <row r="14" spans="3:16" s="43" customFormat="1" ht="30" customHeight="1">
      <c r="C14" s="123" t="s">
        <v>168</v>
      </c>
      <c r="D14" s="127"/>
      <c r="E14" s="128"/>
      <c r="F14" s="129"/>
      <c r="G14" s="123" t="s">
        <v>168</v>
      </c>
      <c r="H14" s="127"/>
      <c r="I14" s="128"/>
      <c r="J14" s="70"/>
      <c r="K14" s="70"/>
      <c r="L14" s="70"/>
      <c r="M14" s="70"/>
      <c r="N14" s="70"/>
      <c r="O14" s="70"/>
      <c r="P14" s="70"/>
    </row>
    <row r="15" spans="3:16" s="133" customFormat="1" ht="30" customHeight="1">
      <c r="C15" s="130" t="s">
        <v>169</v>
      </c>
      <c r="D15" s="124" t="s">
        <v>821</v>
      </c>
      <c r="E15" s="131"/>
      <c r="F15" s="132"/>
      <c r="G15" s="130" t="s">
        <v>169</v>
      </c>
      <c r="H15" s="124" t="s">
        <v>827</v>
      </c>
      <c r="I15" s="131"/>
      <c r="J15" s="34"/>
      <c r="K15" s="34"/>
      <c r="L15" s="34"/>
      <c r="M15" s="34"/>
      <c r="N15" s="34"/>
      <c r="O15" s="34"/>
      <c r="P15" s="34"/>
    </row>
    <row r="16" spans="3:16" s="43" customFormat="1" ht="30" customHeight="1">
      <c r="C16" s="123" t="s">
        <v>170</v>
      </c>
      <c r="D16" s="127" t="s">
        <v>112</v>
      </c>
      <c r="E16" s="128">
        <v>0</v>
      </c>
      <c r="F16" s="129"/>
      <c r="G16" s="123" t="s">
        <v>170</v>
      </c>
      <c r="H16" s="127" t="s">
        <v>112</v>
      </c>
      <c r="I16" s="128">
        <v>0</v>
      </c>
      <c r="J16" s="70"/>
      <c r="K16" s="70"/>
      <c r="L16" s="70"/>
      <c r="M16" s="70"/>
      <c r="N16" s="70"/>
      <c r="O16" s="70"/>
      <c r="P16" s="70"/>
    </row>
    <row r="17" spans="3:16" s="43" customFormat="1" ht="30" customHeight="1">
      <c r="C17" s="123" t="s">
        <v>171</v>
      </c>
      <c r="D17" s="127"/>
      <c r="E17" s="128"/>
      <c r="F17" s="129"/>
      <c r="G17" s="123" t="s">
        <v>171</v>
      </c>
      <c r="H17" s="127"/>
      <c r="I17" s="128"/>
      <c r="J17" s="70"/>
      <c r="K17" s="70"/>
      <c r="L17" s="70"/>
      <c r="M17" s="70"/>
      <c r="N17" s="70"/>
      <c r="O17" s="70"/>
      <c r="P17" s="70"/>
    </row>
    <row r="18" spans="3:16" s="43" customFormat="1" ht="30" customHeight="1">
      <c r="C18" s="121"/>
      <c r="D18" s="121" t="s">
        <v>822</v>
      </c>
      <c r="E18" s="134">
        <v>188</v>
      </c>
      <c r="F18" s="496"/>
      <c r="G18" s="135"/>
      <c r="H18" s="121" t="s">
        <v>828</v>
      </c>
      <c r="I18" s="107">
        <v>185</v>
      </c>
      <c r="J18" s="70"/>
      <c r="K18" s="70"/>
      <c r="L18" s="70"/>
      <c r="M18" s="70"/>
      <c r="N18" s="70"/>
      <c r="O18" s="70"/>
      <c r="P18" s="70"/>
    </row>
    <row r="19" spans="3:16" s="43" customFormat="1" ht="15">
      <c r="C19" s="136"/>
      <c r="D19" s="136"/>
      <c r="E19" s="136"/>
      <c r="F19" s="496"/>
      <c r="G19" s="137"/>
      <c r="H19" s="137"/>
      <c r="I19" s="137"/>
      <c r="J19" s="70"/>
      <c r="K19" s="70"/>
      <c r="L19" s="70"/>
      <c r="M19" s="70"/>
      <c r="N19" s="70"/>
      <c r="O19" s="70"/>
      <c r="P19" s="70"/>
    </row>
    <row r="20" spans="3:16" s="43" customFormat="1" ht="15">
      <c r="C20" s="490" t="s">
        <v>115</v>
      </c>
      <c r="D20" s="490" t="s">
        <v>131</v>
      </c>
      <c r="E20" s="494" t="s">
        <v>117</v>
      </c>
      <c r="F20" s="496"/>
      <c r="G20" s="495" t="s">
        <v>115</v>
      </c>
      <c r="H20" s="490" t="s">
        <v>131</v>
      </c>
      <c r="I20" s="487" t="s">
        <v>117</v>
      </c>
      <c r="J20" s="70"/>
      <c r="K20" s="70"/>
      <c r="L20" s="70"/>
      <c r="M20" s="70"/>
      <c r="N20" s="70"/>
      <c r="O20" s="70"/>
      <c r="P20" s="70"/>
    </row>
    <row r="21" spans="3:16" s="43" customFormat="1" ht="15">
      <c r="C21" s="490"/>
      <c r="D21" s="490"/>
      <c r="E21" s="494"/>
      <c r="F21" s="496"/>
      <c r="G21" s="495"/>
      <c r="H21" s="490"/>
      <c r="I21" s="487"/>
      <c r="J21" s="70"/>
      <c r="K21" s="70"/>
      <c r="L21" s="70"/>
      <c r="M21" s="70"/>
      <c r="N21" s="70"/>
      <c r="O21" s="70"/>
      <c r="P21" s="70"/>
    </row>
    <row r="22" spans="3:9" s="76" customFormat="1" ht="30" customHeight="1">
      <c r="C22" s="121"/>
      <c r="D22" s="121" t="s">
        <v>822</v>
      </c>
      <c r="E22" s="107">
        <v>188</v>
      </c>
      <c r="F22" s="122"/>
      <c r="G22" s="121"/>
      <c r="H22" s="121" t="s">
        <v>828</v>
      </c>
      <c r="I22" s="107">
        <v>185</v>
      </c>
    </row>
    <row r="23" spans="3:9" s="76" customFormat="1" ht="30" customHeight="1">
      <c r="C23" s="123" t="s">
        <v>164</v>
      </c>
      <c r="D23" s="124" t="s">
        <v>823</v>
      </c>
      <c r="E23" s="128">
        <v>1</v>
      </c>
      <c r="F23" s="129"/>
      <c r="G23" s="123" t="s">
        <v>164</v>
      </c>
      <c r="H23" s="124" t="s">
        <v>829</v>
      </c>
      <c r="I23" s="128">
        <v>1</v>
      </c>
    </row>
    <row r="24" spans="3:9" s="76" customFormat="1" ht="30" customHeight="1">
      <c r="C24" s="123" t="s">
        <v>165</v>
      </c>
      <c r="D24" s="127" t="s">
        <v>872</v>
      </c>
      <c r="E24" s="128"/>
      <c r="F24" s="129"/>
      <c r="G24" s="123" t="s">
        <v>165</v>
      </c>
      <c r="H24" s="127" t="s">
        <v>873</v>
      </c>
      <c r="I24" s="128"/>
    </row>
    <row r="25" spans="3:9" s="76" customFormat="1" ht="30" customHeight="1">
      <c r="C25" s="123" t="s">
        <v>166</v>
      </c>
      <c r="D25" s="127"/>
      <c r="E25" s="128"/>
      <c r="F25" s="129"/>
      <c r="G25" s="123" t="s">
        <v>166</v>
      </c>
      <c r="H25" s="127"/>
      <c r="I25" s="128"/>
    </row>
    <row r="26" spans="3:9" s="76" customFormat="1" ht="30" customHeight="1">
      <c r="C26" s="123" t="s">
        <v>167</v>
      </c>
      <c r="D26" s="127"/>
      <c r="E26" s="128"/>
      <c r="F26" s="129"/>
      <c r="G26" s="123" t="s">
        <v>167</v>
      </c>
      <c r="H26" s="127"/>
      <c r="I26" s="128"/>
    </row>
    <row r="27" spans="3:9" s="76" customFormat="1" ht="30" customHeight="1">
      <c r="C27" s="123" t="s">
        <v>168</v>
      </c>
      <c r="D27" s="127"/>
      <c r="E27" s="128"/>
      <c r="F27" s="129"/>
      <c r="G27" s="123" t="s">
        <v>168</v>
      </c>
      <c r="H27" s="127"/>
      <c r="I27" s="128"/>
    </row>
    <row r="28" spans="3:9" s="76" customFormat="1" ht="30" customHeight="1">
      <c r="C28" s="130" t="s">
        <v>169</v>
      </c>
      <c r="D28" s="124" t="s">
        <v>824</v>
      </c>
      <c r="E28" s="131">
        <v>0</v>
      </c>
      <c r="F28" s="132"/>
      <c r="G28" s="130" t="s">
        <v>169</v>
      </c>
      <c r="H28" s="124" t="s">
        <v>830</v>
      </c>
      <c r="I28" s="131">
        <v>0</v>
      </c>
    </row>
    <row r="29" spans="3:9" s="76" customFormat="1" ht="30" customHeight="1">
      <c r="C29" s="123" t="s">
        <v>170</v>
      </c>
      <c r="D29" s="127" t="s">
        <v>112</v>
      </c>
      <c r="E29" s="128"/>
      <c r="F29" s="129"/>
      <c r="G29" s="123" t="s">
        <v>170</v>
      </c>
      <c r="H29" s="127" t="s">
        <v>112</v>
      </c>
      <c r="I29" s="128"/>
    </row>
    <row r="30" spans="3:9" s="76" customFormat="1" ht="30" customHeight="1">
      <c r="C30" s="123" t="s">
        <v>171</v>
      </c>
      <c r="D30" s="127"/>
      <c r="E30" s="128"/>
      <c r="F30" s="129"/>
      <c r="G30" s="123" t="s">
        <v>171</v>
      </c>
      <c r="H30" s="127"/>
      <c r="I30" s="128"/>
    </row>
    <row r="31" spans="3:9" s="76" customFormat="1" ht="30" customHeight="1">
      <c r="C31" s="121"/>
      <c r="D31" s="121" t="s">
        <v>825</v>
      </c>
      <c r="E31" s="107">
        <v>187</v>
      </c>
      <c r="F31" s="122"/>
      <c r="G31" s="121"/>
      <c r="H31" s="121" t="s">
        <v>831</v>
      </c>
      <c r="I31" s="107">
        <v>184</v>
      </c>
    </row>
    <row r="32" s="76" customFormat="1" ht="12.75"/>
  </sheetData>
  <sheetProtection/>
  <mergeCells count="22">
    <mergeCell ref="C5:I5"/>
    <mergeCell ref="C20:C21"/>
    <mergeCell ref="D20:D21"/>
    <mergeCell ref="E20:E21"/>
    <mergeCell ref="G20:G21"/>
    <mergeCell ref="C7:C8"/>
    <mergeCell ref="D7:D8"/>
    <mergeCell ref="E7:E8"/>
    <mergeCell ref="F18:F21"/>
    <mergeCell ref="F7:F8"/>
    <mergeCell ref="G7:G8"/>
    <mergeCell ref="H7:H8"/>
    <mergeCell ref="I7:I8"/>
    <mergeCell ref="K8:K10"/>
    <mergeCell ref="N8:N10"/>
    <mergeCell ref="J8:J10"/>
    <mergeCell ref="H20:H21"/>
    <mergeCell ref="I20:I21"/>
    <mergeCell ref="L8:L10"/>
    <mergeCell ref="M8:M10"/>
    <mergeCell ref="O8:O10"/>
    <mergeCell ref="P8:P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C11:C17 G11:G17 C23:C30 G23:G30 C10 G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JKP OBRENOVAC</cp:lastModifiedBy>
  <cp:lastPrinted>2016-05-26T08:53:53Z</cp:lastPrinted>
  <dcterms:created xsi:type="dcterms:W3CDTF">2013-03-07T07:52:21Z</dcterms:created>
  <dcterms:modified xsi:type="dcterms:W3CDTF">2016-06-27T09:26:58Z</dcterms:modified>
  <cp:category/>
  <cp:version/>
  <cp:contentType/>
  <cp:contentStatus/>
</cp:coreProperties>
</file>